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P44" i="1"/>
  <c r="O44" i="1"/>
  <c r="N44" i="1"/>
  <c r="M44" i="1"/>
  <c r="L44" i="1"/>
  <c r="K44" i="1"/>
  <c r="J44" i="1"/>
  <c r="I44" i="1"/>
  <c r="G44" i="1"/>
  <c r="F44" i="1"/>
  <c r="E44" i="1"/>
  <c r="H43" i="1"/>
  <c r="H42" i="1"/>
  <c r="H41" i="1"/>
  <c r="H39" i="1"/>
  <c r="H38" i="1"/>
  <c r="H44" i="1" s="1"/>
  <c r="P35" i="1"/>
  <c r="P46" i="1" s="1"/>
  <c r="O35" i="1"/>
  <c r="O46" i="1" s="1"/>
  <c r="N35" i="1"/>
  <c r="N46" i="1" s="1"/>
  <c r="M35" i="1"/>
  <c r="M46" i="1" s="1"/>
  <c r="L35" i="1"/>
  <c r="L46" i="1" s="1"/>
  <c r="K35" i="1"/>
  <c r="K46" i="1" s="1"/>
  <c r="J35" i="1"/>
  <c r="J46" i="1" s="1"/>
  <c r="I35" i="1"/>
  <c r="I46" i="1" s="1"/>
  <c r="G35" i="1"/>
  <c r="G46" i="1" s="1"/>
  <c r="F35" i="1"/>
  <c r="F46" i="1" s="1"/>
  <c r="E35" i="1"/>
  <c r="E46" i="1" s="1"/>
  <c r="H34" i="1"/>
  <c r="H33" i="1"/>
  <c r="H32" i="1"/>
  <c r="H31" i="1"/>
  <c r="H35" i="1" s="1"/>
  <c r="H46" i="1" s="1"/>
  <c r="P21" i="1"/>
  <c r="O21" i="1"/>
  <c r="N21" i="1"/>
  <c r="M21" i="1"/>
  <c r="L21" i="1"/>
  <c r="K21" i="1"/>
  <c r="J21" i="1"/>
  <c r="I21" i="1"/>
  <c r="G21" i="1"/>
  <c r="F21" i="1"/>
  <c r="E21" i="1"/>
  <c r="H20" i="1"/>
  <c r="H19" i="1"/>
  <c r="H18" i="1"/>
  <c r="H17" i="1"/>
  <c r="H16" i="1"/>
  <c r="H15" i="1"/>
  <c r="H21" i="1" s="1"/>
  <c r="P12" i="1"/>
  <c r="P23" i="1" s="1"/>
  <c r="O12" i="1"/>
  <c r="O23" i="1" s="1"/>
  <c r="N12" i="1"/>
  <c r="N23" i="1" s="1"/>
  <c r="M12" i="1"/>
  <c r="M23" i="1" s="1"/>
  <c r="L12" i="1"/>
  <c r="L23" i="1" s="1"/>
  <c r="K12" i="1"/>
  <c r="K23" i="1" s="1"/>
  <c r="J12" i="1"/>
  <c r="J23" i="1" s="1"/>
  <c r="I12" i="1"/>
  <c r="I23" i="1" s="1"/>
  <c r="G12" i="1"/>
  <c r="G23" i="1" s="1"/>
  <c r="F12" i="1"/>
  <c r="F23" i="1" s="1"/>
  <c r="E12" i="1"/>
  <c r="E23" i="1" s="1"/>
  <c r="H11" i="1"/>
  <c r="H10" i="1"/>
  <c r="H9" i="1"/>
  <c r="H8" i="1"/>
  <c r="H12" i="1" s="1"/>
  <c r="H23" i="1" s="1"/>
</calcChain>
</file>

<file path=xl/sharedStrings.xml><?xml version="1.0" encoding="utf-8"?>
<sst xmlns="http://schemas.openxmlformats.org/spreadsheetml/2006/main" count="108" uniqueCount="59">
  <si>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</si>
  <si>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</si>
  <si>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</si>
  <si>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</si>
  <si>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</si>
  <si>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</si>
  <si>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</si>
  <si>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</si>
  <si>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</si>
  <si>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</si>
  <si>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</si>
  <si>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</si>
  <si>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</si>
  <si>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</si>
  <si>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</si>
  <si>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</si>
  <si>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</si>
  <si>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</si>
  <si>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</si>
  <si>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</si>
  <si>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</si>
  <si>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</si>
  <si>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</si>
  <si>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</si>
  <si>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</si>
  <si>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</si>
  <si>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</si>
  <si>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</si>
  <si>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</si>
  <si>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</si>
  <si>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</si>
  <si>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</si>
  <si>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</si>
  <si>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</si>
  <si>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</si>
  <si>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82/2017</t>
  </si>
  <si>
    <t>90/200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</si>
  <si>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</si>
  <si>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</si>
  <si>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</si>
  <si>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</si>
  <si>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100/200</t>
  </si>
  <si>
    <t>150/20</t>
  </si>
  <si>
    <t>200/30</t>
  </si>
  <si>
    <t>377/2017</t>
  </si>
  <si>
    <t>Чай с лимоном</t>
  </si>
  <si>
    <t>200/15/7</t>
  </si>
  <si>
    <t>342/2017</t>
  </si>
  <si>
    <t>Компот из свежих плодов</t>
  </si>
  <si>
    <t>222/2017</t>
  </si>
  <si>
    <t>Пудинг из творога  со сгущенным молоком</t>
  </si>
  <si>
    <t>0,156</t>
  </si>
  <si>
    <t>Суп картофельный с вермишелью</t>
  </si>
  <si>
    <t>289/2017</t>
  </si>
  <si>
    <t>Рагу из птицы</t>
  </si>
  <si>
    <t>51,4</t>
  </si>
  <si>
    <t>05 июля 2022</t>
  </si>
  <si>
    <t>0,21</t>
  </si>
  <si>
    <t>53,17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</si>
</sst>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1" fillId="0" borderId="13" xfId="0" applyFont="1" applyBorder="1"/>
    <xf numFmtId="0" fontId="3" fillId="0" borderId="13" xfId="0" applyFont="1" applyBorder="1"/>
    <xf numFmtId="0" fontId="5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2" fontId="7" fillId="0" borderId="21" xfId="0" applyNumberFormat="1" applyFont="1" applyBorder="1"/>
    <xf numFmtId="2" fontId="7" fillId="0" borderId="22" xfId="0" applyNumberFormat="1" applyFont="1" applyBorder="1"/>
    <xf numFmtId="164" fontId="7" fillId="0" borderId="22" xfId="0" applyNumberFormat="1" applyFont="1" applyBorder="1"/>
    <xf numFmtId="2" fontId="7" fillId="0" borderId="23" xfId="0" applyNumberFormat="1" applyFont="1" applyBorder="1"/>
    <xf numFmtId="2" fontId="7" fillId="0" borderId="24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65" fontId="8" fillId="0" borderId="21" xfId="0" applyNumberFormat="1" applyFont="1" applyBorder="1"/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0" fontId="5" fillId="0" borderId="27" xfId="0" applyFont="1" applyBorder="1"/>
    <xf numFmtId="0" fontId="3" fillId="0" borderId="28" xfId="0" applyFont="1" applyBorder="1"/>
    <xf numFmtId="164" fontId="4" fillId="0" borderId="29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6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49" fontId="7" fillId="0" borderId="21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2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164" fontId="2" fillId="0" borderId="24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7" fillId="0" borderId="22" xfId="0" applyNumberFormat="1" applyFont="1" applyBorder="1"/>
    <xf numFmtId="0" fontId="4" fillId="0" borderId="21" xfId="0" applyFont="1" applyBorder="1" applyAlignment="1">
      <alignment horizontal="center"/>
    </xf>
    <xf numFmtId="0" fontId="9" fillId="0" borderId="24" xfId="0" applyFont="1" applyBorder="1" applyAlignment="1"/>
    <xf numFmtId="49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0" workbookViewId="0">
      <selection activeCell="A25" sqref="A25:P46"/>
    </sheetView>
  </sheetViews>
  <sheetFormatPr defaultRowHeight="15" x14ac:dyDescent="0.25"/>
  <sheetData>
    <row r="1" spans="1:16" ht="15.75" x14ac:dyDescent="0.25">
      <c r="A1" s="80"/>
      <c r="B1" s="2" t="s">
        <v>0</v>
      </c>
      <c r="C1" s="3" t="s">
        <v>56</v>
      </c>
      <c r="D1" s="81"/>
      <c r="E1" s="80"/>
      <c r="F1" s="80"/>
      <c r="G1" s="80"/>
      <c r="H1" s="80"/>
      <c r="I1" s="1"/>
      <c r="J1" s="1"/>
      <c r="K1" s="1"/>
      <c r="L1" s="1"/>
      <c r="M1" s="1"/>
      <c r="N1" s="1"/>
      <c r="O1" s="1"/>
      <c r="P1" s="1"/>
    </row>
    <row r="2" spans="1:16" ht="16.5" thickBot="1" x14ac:dyDescent="0.3">
      <c r="A2" s="80"/>
      <c r="B2" s="4" t="s">
        <v>1</v>
      </c>
      <c r="C2" s="4"/>
      <c r="D2" s="1"/>
      <c r="E2" s="80"/>
      <c r="F2" s="80"/>
      <c r="G2" s="80"/>
      <c r="H2" s="80"/>
      <c r="I2" s="1"/>
      <c r="J2" s="1"/>
      <c r="K2" s="1"/>
      <c r="L2" s="1"/>
      <c r="M2" s="1"/>
      <c r="N2" s="1"/>
      <c r="O2" s="1"/>
      <c r="P2" s="1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103">
        <v>1</v>
      </c>
      <c r="B6" s="104">
        <v>2</v>
      </c>
      <c r="C6" s="105"/>
      <c r="D6" s="106">
        <v>3</v>
      </c>
      <c r="E6" s="82">
        <v>4</v>
      </c>
      <c r="F6" s="82">
        <v>5</v>
      </c>
      <c r="G6" s="82">
        <v>6</v>
      </c>
      <c r="H6" s="107">
        <v>7</v>
      </c>
      <c r="I6" s="82">
        <v>8</v>
      </c>
      <c r="J6" s="82">
        <v>9</v>
      </c>
      <c r="K6" s="82">
        <v>10</v>
      </c>
      <c r="L6" s="82">
        <v>11</v>
      </c>
      <c r="M6" s="82">
        <v>12</v>
      </c>
      <c r="N6" s="82">
        <v>13</v>
      </c>
      <c r="O6" s="82">
        <v>14</v>
      </c>
      <c r="P6" s="82">
        <v>15</v>
      </c>
    </row>
    <row r="7" spans="1:16" x14ac:dyDescent="0.25">
      <c r="A7" s="25"/>
      <c r="B7" s="26"/>
      <c r="C7" s="27" t="s">
        <v>26</v>
      </c>
      <c r="D7" s="28"/>
      <c r="E7" s="29"/>
      <c r="F7" s="30"/>
      <c r="G7" s="30"/>
      <c r="H7" s="32"/>
      <c r="I7" s="29"/>
      <c r="J7" s="30"/>
      <c r="K7" s="30"/>
      <c r="L7" s="31"/>
      <c r="M7" s="29"/>
      <c r="N7" s="30"/>
      <c r="O7" s="30"/>
      <c r="P7" s="31"/>
    </row>
    <row r="8" spans="1:16" x14ac:dyDescent="0.25">
      <c r="A8" s="33" t="s">
        <v>49</v>
      </c>
      <c r="B8" s="34" t="s">
        <v>50</v>
      </c>
      <c r="C8" s="35"/>
      <c r="D8" s="36" t="s">
        <v>42</v>
      </c>
      <c r="E8" s="37">
        <v>22</v>
      </c>
      <c r="F8" s="38">
        <v>17.22</v>
      </c>
      <c r="G8" s="38">
        <v>56.4</v>
      </c>
      <c r="H8" s="84">
        <f>(E8+G8)*4+F8*9</f>
        <v>468.58000000000004</v>
      </c>
      <c r="I8" s="92" t="s">
        <v>51</v>
      </c>
      <c r="J8" s="41">
        <v>0.93</v>
      </c>
      <c r="K8" s="108">
        <v>125.1</v>
      </c>
      <c r="L8" s="45">
        <v>0.93</v>
      </c>
      <c r="M8" s="37">
        <v>381.03</v>
      </c>
      <c r="N8" s="38">
        <v>421.71</v>
      </c>
      <c r="O8" s="50">
        <v>56.67</v>
      </c>
      <c r="P8" s="45">
        <v>1.71</v>
      </c>
    </row>
    <row r="9" spans="1:16" x14ac:dyDescent="0.25">
      <c r="A9" s="33" t="s">
        <v>44</v>
      </c>
      <c r="B9" s="34" t="s">
        <v>45</v>
      </c>
      <c r="C9" s="35"/>
      <c r="D9" s="36" t="s">
        <v>46</v>
      </c>
      <c r="E9" s="37">
        <v>0.13</v>
      </c>
      <c r="F9" s="38">
        <v>0.02</v>
      </c>
      <c r="G9" s="38">
        <v>15.2</v>
      </c>
      <c r="H9" s="84">
        <f>(E9+G9)*4+F9*9</f>
        <v>61.5</v>
      </c>
      <c r="I9" s="40"/>
      <c r="J9" s="50">
        <v>2.83</v>
      </c>
      <c r="K9" s="50"/>
      <c r="L9" s="45">
        <v>0.01</v>
      </c>
      <c r="M9" s="49">
        <v>14.2</v>
      </c>
      <c r="N9" s="50">
        <v>4.4000000000000004</v>
      </c>
      <c r="O9" s="50">
        <v>2.4</v>
      </c>
      <c r="P9" s="45">
        <v>0.36</v>
      </c>
    </row>
    <row r="10" spans="1:16" x14ac:dyDescent="0.25">
      <c r="A10" s="46" t="s">
        <v>27</v>
      </c>
      <c r="B10" s="34" t="s">
        <v>28</v>
      </c>
      <c r="C10" s="35"/>
      <c r="D10" s="47" t="s">
        <v>29</v>
      </c>
      <c r="E10" s="70">
        <v>0.08</v>
      </c>
      <c r="F10" s="38">
        <v>7.25</v>
      </c>
      <c r="G10" s="38">
        <v>0.13</v>
      </c>
      <c r="H10" s="84">
        <f>(E10+G10)*4+F10*9</f>
        <v>66.09</v>
      </c>
      <c r="I10" s="48">
        <v>1E-3</v>
      </c>
      <c r="J10" s="41"/>
      <c r="K10" s="42">
        <v>40</v>
      </c>
      <c r="L10" s="45">
        <v>0.11</v>
      </c>
      <c r="M10" s="49">
        <v>2.4</v>
      </c>
      <c r="N10" s="50"/>
      <c r="O10" s="50">
        <v>3</v>
      </c>
      <c r="P10" s="45">
        <v>0.02</v>
      </c>
    </row>
    <row r="11" spans="1:16" x14ac:dyDescent="0.25">
      <c r="A11" s="33"/>
      <c r="B11" s="34" t="s">
        <v>30</v>
      </c>
      <c r="C11" s="35"/>
      <c r="D11" s="36">
        <v>30</v>
      </c>
      <c r="E11" s="70">
        <v>2.4700000000000002</v>
      </c>
      <c r="F11" s="38">
        <v>0.31</v>
      </c>
      <c r="G11" s="38">
        <v>17.93</v>
      </c>
      <c r="H11" s="84">
        <f>(E11+G11)*4+F11*9</f>
        <v>84.39</v>
      </c>
      <c r="I11" s="49">
        <v>0.05</v>
      </c>
      <c r="J11" s="41"/>
      <c r="K11" s="41"/>
      <c r="L11" s="45">
        <v>0.5</v>
      </c>
      <c r="M11" s="49">
        <v>7.2</v>
      </c>
      <c r="N11" s="38">
        <v>27.23</v>
      </c>
      <c r="O11" s="50">
        <v>10.3</v>
      </c>
      <c r="P11" s="45">
        <v>0.62</v>
      </c>
    </row>
    <row r="12" spans="1:16" x14ac:dyDescent="0.25">
      <c r="A12" s="33"/>
      <c r="B12" s="51" t="s">
        <v>31</v>
      </c>
      <c r="C12" s="35"/>
      <c r="D12" s="52">
        <v>432</v>
      </c>
      <c r="E12" s="54">
        <f>SUM(E8:E11)</f>
        <v>24.679999999999996</v>
      </c>
      <c r="F12" s="55">
        <f>SUM(F8:F11)</f>
        <v>24.799999999999997</v>
      </c>
      <c r="G12" s="55">
        <f>SUM(G8:G11)</f>
        <v>89.66</v>
      </c>
      <c r="H12" s="74">
        <f>SUM(H8:H11)</f>
        <v>680.56000000000006</v>
      </c>
      <c r="I12" s="53">
        <f t="shared" ref="I12:P12" si="0">SUM(I8:I11)</f>
        <v>5.1000000000000004E-2</v>
      </c>
      <c r="J12" s="55">
        <f t="shared" si="0"/>
        <v>3.7600000000000002</v>
      </c>
      <c r="K12" s="56">
        <f t="shared" si="0"/>
        <v>165.1</v>
      </c>
      <c r="L12" s="73">
        <f t="shared" si="0"/>
        <v>1.55</v>
      </c>
      <c r="M12" s="53">
        <f t="shared" si="0"/>
        <v>404.82999999999993</v>
      </c>
      <c r="N12" s="55">
        <f t="shared" si="0"/>
        <v>453.34</v>
      </c>
      <c r="O12" s="55">
        <f t="shared" si="0"/>
        <v>72.37</v>
      </c>
      <c r="P12" s="73">
        <f t="shared" si="0"/>
        <v>2.71</v>
      </c>
    </row>
    <row r="13" spans="1:16" x14ac:dyDescent="0.25">
      <c r="A13" s="33"/>
      <c r="B13" s="34"/>
      <c r="C13" s="35"/>
      <c r="D13" s="36"/>
      <c r="E13" s="53"/>
      <c r="F13" s="55"/>
      <c r="G13" s="55"/>
      <c r="H13" s="74"/>
      <c r="I13" s="90"/>
      <c r="J13" s="91"/>
      <c r="K13" s="91"/>
      <c r="L13" s="93"/>
      <c r="M13" s="109"/>
      <c r="N13" s="94"/>
      <c r="O13" s="94"/>
      <c r="P13" s="95"/>
    </row>
    <row r="14" spans="1:16" x14ac:dyDescent="0.25">
      <c r="A14" s="57"/>
      <c r="B14" s="63" t="s">
        <v>32</v>
      </c>
      <c r="C14" s="64"/>
      <c r="D14" s="60"/>
      <c r="E14" s="65"/>
      <c r="F14" s="66"/>
      <c r="G14" s="66"/>
      <c r="H14" s="85"/>
      <c r="I14" s="96"/>
      <c r="J14" s="110"/>
      <c r="K14" s="97"/>
      <c r="L14" s="98"/>
      <c r="M14" s="96"/>
      <c r="N14" s="99"/>
      <c r="O14" s="99"/>
      <c r="P14" s="98"/>
    </row>
    <row r="15" spans="1:16" x14ac:dyDescent="0.25">
      <c r="A15" s="33" t="s">
        <v>33</v>
      </c>
      <c r="B15" s="34" t="s">
        <v>34</v>
      </c>
      <c r="C15" s="35"/>
      <c r="D15" s="36">
        <v>60</v>
      </c>
      <c r="E15" s="70">
        <v>0.42</v>
      </c>
      <c r="F15" s="38">
        <v>0.06</v>
      </c>
      <c r="G15" s="38">
        <v>1.1399999999999999</v>
      </c>
      <c r="H15" s="84">
        <f t="shared" ref="H15:H20" si="1">(E15+G15)*4+F15*9</f>
        <v>6.7799999999999994</v>
      </c>
      <c r="I15" s="49">
        <v>0.02</v>
      </c>
      <c r="J15" s="41">
        <v>2.94</v>
      </c>
      <c r="K15" s="41"/>
      <c r="L15" s="45">
        <v>0.06</v>
      </c>
      <c r="M15" s="37">
        <v>10.199999999999999</v>
      </c>
      <c r="N15" s="38">
        <v>18</v>
      </c>
      <c r="O15" s="50">
        <v>8.4</v>
      </c>
      <c r="P15" s="45">
        <v>0.3</v>
      </c>
    </row>
    <row r="16" spans="1:16" x14ac:dyDescent="0.25">
      <c r="A16" s="33" t="s">
        <v>35</v>
      </c>
      <c r="B16" s="34" t="s">
        <v>52</v>
      </c>
      <c r="C16" s="35"/>
      <c r="D16" s="36">
        <v>200</v>
      </c>
      <c r="E16" s="87">
        <v>2.15</v>
      </c>
      <c r="F16" s="88">
        <v>2.27</v>
      </c>
      <c r="G16" s="88">
        <v>13.71</v>
      </c>
      <c r="H16" s="84">
        <f t="shared" si="1"/>
        <v>83.87</v>
      </c>
      <c r="I16" s="40">
        <v>0.09</v>
      </c>
      <c r="J16" s="50">
        <v>6.6</v>
      </c>
      <c r="K16" s="41"/>
      <c r="L16" s="43">
        <v>1.1399999999999999</v>
      </c>
      <c r="M16" s="49">
        <v>23.36</v>
      </c>
      <c r="N16" s="50">
        <v>54.06</v>
      </c>
      <c r="O16" s="50">
        <v>21.82</v>
      </c>
      <c r="P16" s="45">
        <v>0.9</v>
      </c>
    </row>
    <row r="17" spans="1:16" x14ac:dyDescent="0.25">
      <c r="A17" s="33" t="s">
        <v>53</v>
      </c>
      <c r="B17" s="34" t="s">
        <v>54</v>
      </c>
      <c r="C17" s="35"/>
      <c r="D17" s="36" t="s">
        <v>36</v>
      </c>
      <c r="E17" s="37">
        <v>23.06</v>
      </c>
      <c r="F17" s="38">
        <v>19.170000000000002</v>
      </c>
      <c r="G17" s="38">
        <v>27.36</v>
      </c>
      <c r="H17" s="84">
        <f t="shared" si="1"/>
        <v>374.21000000000004</v>
      </c>
      <c r="I17" s="90">
        <v>0.01</v>
      </c>
      <c r="J17" s="91">
        <v>21</v>
      </c>
      <c r="K17" s="42">
        <v>37.799999999999997</v>
      </c>
      <c r="L17" s="93">
        <v>8.1</v>
      </c>
      <c r="M17" s="92" t="s">
        <v>55</v>
      </c>
      <c r="N17" s="38">
        <v>248.6</v>
      </c>
      <c r="O17" s="38">
        <v>64.8</v>
      </c>
      <c r="P17" s="45">
        <v>3.26</v>
      </c>
    </row>
    <row r="18" spans="1:16" x14ac:dyDescent="0.25">
      <c r="A18" s="33" t="s">
        <v>47</v>
      </c>
      <c r="B18" s="34" t="s">
        <v>48</v>
      </c>
      <c r="C18" s="35"/>
      <c r="D18" s="71">
        <v>200</v>
      </c>
      <c r="E18" s="37">
        <v>0.16</v>
      </c>
      <c r="F18" s="38">
        <v>0.16</v>
      </c>
      <c r="G18" s="38">
        <v>27.88</v>
      </c>
      <c r="H18" s="39">
        <f t="shared" si="1"/>
        <v>113.6</v>
      </c>
      <c r="I18" s="72">
        <v>0.01</v>
      </c>
      <c r="J18" s="41">
        <v>0.9</v>
      </c>
      <c r="K18" s="41"/>
      <c r="L18" s="44">
        <v>0.08</v>
      </c>
      <c r="M18" s="49">
        <v>14.18</v>
      </c>
      <c r="N18" s="50">
        <v>4.4000000000000004</v>
      </c>
      <c r="O18" s="50">
        <v>5.14</v>
      </c>
      <c r="P18" s="45">
        <v>0.95</v>
      </c>
    </row>
    <row r="19" spans="1:16" x14ac:dyDescent="0.25">
      <c r="A19" s="33"/>
      <c r="B19" s="34" t="s">
        <v>37</v>
      </c>
      <c r="C19" s="35"/>
      <c r="D19" s="36">
        <v>30</v>
      </c>
      <c r="E19" s="70">
        <v>1.98</v>
      </c>
      <c r="F19" s="38">
        <v>0.36</v>
      </c>
      <c r="G19" s="38">
        <v>10.02</v>
      </c>
      <c r="H19" s="84">
        <f t="shared" si="1"/>
        <v>51.24</v>
      </c>
      <c r="I19" s="49">
        <v>0.05</v>
      </c>
      <c r="J19" s="41"/>
      <c r="K19" s="41"/>
      <c r="L19" s="45">
        <v>0.27</v>
      </c>
      <c r="M19" s="49">
        <v>10.5</v>
      </c>
      <c r="N19" s="38">
        <v>47.4</v>
      </c>
      <c r="O19" s="50">
        <v>14.1</v>
      </c>
      <c r="P19" s="45">
        <v>1.17</v>
      </c>
    </row>
    <row r="20" spans="1:16" x14ac:dyDescent="0.25">
      <c r="A20" s="33"/>
      <c r="B20" s="34" t="s">
        <v>30</v>
      </c>
      <c r="C20" s="35"/>
      <c r="D20" s="36">
        <v>20</v>
      </c>
      <c r="E20" s="70">
        <v>1.65</v>
      </c>
      <c r="F20" s="38">
        <v>0.2</v>
      </c>
      <c r="G20" s="38">
        <v>11.95</v>
      </c>
      <c r="H20" s="84">
        <f t="shared" si="1"/>
        <v>56.199999999999996</v>
      </c>
      <c r="I20" s="49">
        <v>0.03</v>
      </c>
      <c r="J20" s="41"/>
      <c r="K20" s="41"/>
      <c r="L20" s="45">
        <v>0.33</v>
      </c>
      <c r="M20" s="49">
        <v>4.8</v>
      </c>
      <c r="N20" s="38">
        <v>18.13</v>
      </c>
      <c r="O20" s="50">
        <v>6.87</v>
      </c>
      <c r="P20" s="45">
        <v>0.41</v>
      </c>
    </row>
    <row r="21" spans="1:16" x14ac:dyDescent="0.25">
      <c r="A21" s="33"/>
      <c r="B21" s="51" t="s">
        <v>38</v>
      </c>
      <c r="C21" s="35"/>
      <c r="D21" s="52">
        <v>800</v>
      </c>
      <c r="E21" s="53">
        <f>SUM(E15:E20)</f>
        <v>29.419999999999998</v>
      </c>
      <c r="F21" s="55">
        <f>SUM(F15:F20)</f>
        <v>22.22</v>
      </c>
      <c r="G21" s="55">
        <f>SUM(G15:G20)</f>
        <v>92.06</v>
      </c>
      <c r="H21" s="74">
        <f>SUM(H15:H20)</f>
        <v>685.90000000000009</v>
      </c>
      <c r="I21" s="53">
        <f t="shared" ref="I21:P21" si="2">SUM(I15:I20)</f>
        <v>0.21</v>
      </c>
      <c r="J21" s="55">
        <f t="shared" si="2"/>
        <v>31.439999999999998</v>
      </c>
      <c r="K21" s="55">
        <f t="shared" si="2"/>
        <v>37.799999999999997</v>
      </c>
      <c r="L21" s="73">
        <f t="shared" si="2"/>
        <v>9.9799999999999986</v>
      </c>
      <c r="M21" s="53">
        <f t="shared" si="2"/>
        <v>63.04</v>
      </c>
      <c r="N21" s="55">
        <f t="shared" si="2"/>
        <v>390.58999999999992</v>
      </c>
      <c r="O21" s="55">
        <f t="shared" si="2"/>
        <v>121.13</v>
      </c>
      <c r="P21" s="73">
        <f t="shared" si="2"/>
        <v>6.99</v>
      </c>
    </row>
    <row r="22" spans="1:16" x14ac:dyDescent="0.25">
      <c r="A22" s="57"/>
      <c r="B22" s="58"/>
      <c r="C22" s="59"/>
      <c r="D22" s="60"/>
      <c r="E22" s="61"/>
      <c r="F22" s="62"/>
      <c r="G22" s="62"/>
      <c r="H22" s="101"/>
      <c r="I22" s="96"/>
      <c r="J22" s="100"/>
      <c r="K22" s="100"/>
      <c r="L22" s="98"/>
      <c r="M22" s="111"/>
      <c r="N22" s="112"/>
      <c r="O22" s="112"/>
      <c r="P22" s="113"/>
    </row>
    <row r="23" spans="1:16" ht="15.75" thickBot="1" x14ac:dyDescent="0.3">
      <c r="A23" s="67"/>
      <c r="B23" s="76" t="s">
        <v>39</v>
      </c>
      <c r="C23" s="77"/>
      <c r="D23" s="114">
        <v>1232</v>
      </c>
      <c r="E23" s="89">
        <f>E12+E21</f>
        <v>54.099999999999994</v>
      </c>
      <c r="F23" s="68">
        <f>F12+F21</f>
        <v>47.019999999999996</v>
      </c>
      <c r="G23" s="68">
        <f>G12+G21</f>
        <v>181.72</v>
      </c>
      <c r="H23" s="79">
        <f>H12+H21</f>
        <v>1366.46</v>
      </c>
      <c r="I23" s="78">
        <f t="shared" ref="I23:P23" si="3">I12+I21</f>
        <v>0.26100000000000001</v>
      </c>
      <c r="J23" s="68">
        <f t="shared" si="3"/>
        <v>35.199999999999996</v>
      </c>
      <c r="K23" s="102">
        <f t="shared" si="3"/>
        <v>202.89999999999998</v>
      </c>
      <c r="L23" s="69">
        <f t="shared" si="3"/>
        <v>11.53</v>
      </c>
      <c r="M23" s="78">
        <f t="shared" si="3"/>
        <v>467.86999999999995</v>
      </c>
      <c r="N23" s="68">
        <f t="shared" si="3"/>
        <v>843.92999999999984</v>
      </c>
      <c r="O23" s="68">
        <f t="shared" si="3"/>
        <v>193.5</v>
      </c>
      <c r="P23" s="69">
        <f t="shared" si="3"/>
        <v>9.6999999999999993</v>
      </c>
    </row>
    <row r="25" spans="1:16" ht="16.5" thickBot="1" x14ac:dyDescent="0.3">
      <c r="A25" s="80"/>
      <c r="B25" s="4" t="s">
        <v>40</v>
      </c>
      <c r="C25" s="4"/>
      <c r="D25" s="1"/>
      <c r="E25" s="80"/>
      <c r="F25" s="80"/>
      <c r="G25" s="80"/>
      <c r="H25" s="80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5"/>
      <c r="B26" s="6"/>
      <c r="C26" s="7"/>
      <c r="D26" s="6"/>
      <c r="E26" s="8" t="s">
        <v>2</v>
      </c>
      <c r="F26" s="9"/>
      <c r="G26" s="9"/>
      <c r="H26" s="10" t="s">
        <v>3</v>
      </c>
      <c r="I26" s="8" t="s">
        <v>4</v>
      </c>
      <c r="J26" s="9"/>
      <c r="K26" s="9"/>
      <c r="L26" s="11"/>
      <c r="M26" s="8" t="s">
        <v>5</v>
      </c>
      <c r="N26" s="9"/>
      <c r="O26" s="9"/>
      <c r="P26" s="11"/>
    </row>
    <row r="27" spans="1:16" ht="15.75" thickBot="1" x14ac:dyDescent="0.3">
      <c r="A27" s="12" t="s">
        <v>6</v>
      </c>
      <c r="B27" s="13" t="s">
        <v>7</v>
      </c>
      <c r="C27" s="14"/>
      <c r="D27" s="15" t="s">
        <v>8</v>
      </c>
      <c r="E27" s="16" t="s">
        <v>9</v>
      </c>
      <c r="F27" s="17"/>
      <c r="G27" s="17"/>
      <c r="H27" s="12" t="s">
        <v>10</v>
      </c>
      <c r="I27" s="16" t="s">
        <v>11</v>
      </c>
      <c r="J27" s="17"/>
      <c r="K27" s="17"/>
      <c r="L27" s="18"/>
      <c r="M27" s="16" t="s">
        <v>12</v>
      </c>
      <c r="N27" s="17"/>
      <c r="O27" s="17"/>
      <c r="P27" s="18"/>
    </row>
    <row r="28" spans="1:16" ht="15.75" thickBot="1" x14ac:dyDescent="0.3">
      <c r="A28" s="19"/>
      <c r="B28" s="20"/>
      <c r="C28" s="21"/>
      <c r="D28" s="22" t="s">
        <v>13</v>
      </c>
      <c r="E28" s="22" t="s">
        <v>14</v>
      </c>
      <c r="F28" s="22" t="s">
        <v>15</v>
      </c>
      <c r="G28" s="15" t="s">
        <v>16</v>
      </c>
      <c r="H28" s="23" t="s">
        <v>17</v>
      </c>
      <c r="I28" s="24" t="s">
        <v>18</v>
      </c>
      <c r="J28" s="24" t="s">
        <v>19</v>
      </c>
      <c r="K28" s="24" t="s">
        <v>20</v>
      </c>
      <c r="L28" s="24" t="s">
        <v>21</v>
      </c>
      <c r="M28" s="24" t="s">
        <v>22</v>
      </c>
      <c r="N28" s="24" t="s">
        <v>23</v>
      </c>
      <c r="O28" s="24" t="s">
        <v>24</v>
      </c>
      <c r="P28" s="24" t="s">
        <v>25</v>
      </c>
    </row>
    <row r="29" spans="1:16" ht="15.75" thickBot="1" x14ac:dyDescent="0.3">
      <c r="A29" s="103">
        <v>1</v>
      </c>
      <c r="B29" s="104">
        <v>2</v>
      </c>
      <c r="C29" s="105"/>
      <c r="D29" s="106">
        <v>3</v>
      </c>
      <c r="E29" s="82">
        <v>4</v>
      </c>
      <c r="F29" s="82">
        <v>5</v>
      </c>
      <c r="G29" s="82">
        <v>6</v>
      </c>
      <c r="H29" s="107">
        <v>7</v>
      </c>
      <c r="I29" s="82">
        <v>8</v>
      </c>
      <c r="J29" s="82">
        <v>9</v>
      </c>
      <c r="K29" s="82">
        <v>10</v>
      </c>
      <c r="L29" s="82">
        <v>11</v>
      </c>
      <c r="M29" s="82">
        <v>12</v>
      </c>
      <c r="N29" s="82">
        <v>13</v>
      </c>
      <c r="O29" s="82">
        <v>14</v>
      </c>
      <c r="P29" s="82">
        <v>15</v>
      </c>
    </row>
    <row r="30" spans="1:16" x14ac:dyDescent="0.25">
      <c r="A30" s="25"/>
      <c r="B30" s="26"/>
      <c r="C30" s="27" t="s">
        <v>26</v>
      </c>
      <c r="D30" s="28"/>
      <c r="E30" s="29"/>
      <c r="F30" s="30"/>
      <c r="G30" s="30"/>
      <c r="H30" s="32"/>
      <c r="I30" s="29"/>
      <c r="J30" s="30"/>
      <c r="K30" s="30"/>
      <c r="L30" s="31"/>
      <c r="M30" s="29"/>
      <c r="N30" s="30"/>
      <c r="O30" s="30"/>
      <c r="P30" s="31"/>
    </row>
    <row r="31" spans="1:16" x14ac:dyDescent="0.25">
      <c r="A31" s="33" t="s">
        <v>49</v>
      </c>
      <c r="B31" s="34" t="s">
        <v>50</v>
      </c>
      <c r="C31" s="35"/>
      <c r="D31" s="36" t="s">
        <v>43</v>
      </c>
      <c r="E31" s="37">
        <v>29.77</v>
      </c>
      <c r="F31" s="38">
        <v>23.27</v>
      </c>
      <c r="G31" s="38">
        <v>76.3</v>
      </c>
      <c r="H31" s="84">
        <f>(E31+G31)*4+F31*9</f>
        <v>633.71</v>
      </c>
      <c r="I31" s="92" t="s">
        <v>57</v>
      </c>
      <c r="J31" s="50">
        <v>1.26</v>
      </c>
      <c r="K31" s="75">
        <v>169.1</v>
      </c>
      <c r="L31" s="45">
        <v>1.26</v>
      </c>
      <c r="M31" s="37">
        <v>515.47</v>
      </c>
      <c r="N31" s="38">
        <v>570.54</v>
      </c>
      <c r="O31" s="50">
        <v>76.67</v>
      </c>
      <c r="P31" s="45">
        <v>2.31</v>
      </c>
    </row>
    <row r="32" spans="1:16" x14ac:dyDescent="0.25">
      <c r="A32" s="33" t="s">
        <v>44</v>
      </c>
      <c r="B32" s="34" t="s">
        <v>45</v>
      </c>
      <c r="C32" s="35"/>
      <c r="D32" s="36" t="s">
        <v>46</v>
      </c>
      <c r="E32" s="37">
        <v>0.13</v>
      </c>
      <c r="F32" s="38">
        <v>0.02</v>
      </c>
      <c r="G32" s="38">
        <v>15.2</v>
      </c>
      <c r="H32" s="84">
        <f>(E32+G32)*4+F32*9</f>
        <v>61.5</v>
      </c>
      <c r="I32" s="40"/>
      <c r="J32" s="50">
        <v>2.83</v>
      </c>
      <c r="K32" s="50"/>
      <c r="L32" s="45">
        <v>0.01</v>
      </c>
      <c r="M32" s="49">
        <v>14.2</v>
      </c>
      <c r="N32" s="50">
        <v>4.4000000000000004</v>
      </c>
      <c r="O32" s="50">
        <v>2.4</v>
      </c>
      <c r="P32" s="45">
        <v>0.36</v>
      </c>
    </row>
    <row r="33" spans="1:16" x14ac:dyDescent="0.25">
      <c r="A33" s="46" t="s">
        <v>27</v>
      </c>
      <c r="B33" s="34" t="s">
        <v>28</v>
      </c>
      <c r="C33" s="35"/>
      <c r="D33" s="47" t="s">
        <v>29</v>
      </c>
      <c r="E33" s="70">
        <v>0.08</v>
      </c>
      <c r="F33" s="38">
        <v>7.25</v>
      </c>
      <c r="G33" s="38">
        <v>0.13</v>
      </c>
      <c r="H33" s="84">
        <f>(E33+G33)*4+F33*9</f>
        <v>66.09</v>
      </c>
      <c r="I33" s="48">
        <v>1E-3</v>
      </c>
      <c r="J33" s="41"/>
      <c r="K33" s="42">
        <v>40</v>
      </c>
      <c r="L33" s="45">
        <v>0.11</v>
      </c>
      <c r="M33" s="49">
        <v>2.4</v>
      </c>
      <c r="N33" s="50"/>
      <c r="O33" s="50">
        <v>3</v>
      </c>
      <c r="P33" s="45">
        <v>0.02</v>
      </c>
    </row>
    <row r="34" spans="1:16" x14ac:dyDescent="0.25">
      <c r="A34" s="33"/>
      <c r="B34" s="34" t="s">
        <v>30</v>
      </c>
      <c r="C34" s="35"/>
      <c r="D34" s="36">
        <v>30</v>
      </c>
      <c r="E34" s="70">
        <v>2.4700000000000002</v>
      </c>
      <c r="F34" s="38">
        <v>0.31</v>
      </c>
      <c r="G34" s="38">
        <v>17.93</v>
      </c>
      <c r="H34" s="84">
        <f>(E34+G34)*4+F34*9</f>
        <v>84.39</v>
      </c>
      <c r="I34" s="49">
        <v>0.05</v>
      </c>
      <c r="J34" s="41"/>
      <c r="K34" s="41"/>
      <c r="L34" s="45">
        <v>0.5</v>
      </c>
      <c r="M34" s="49">
        <v>7.2</v>
      </c>
      <c r="N34" s="38">
        <v>27.23</v>
      </c>
      <c r="O34" s="50">
        <v>10.3</v>
      </c>
      <c r="P34" s="45">
        <v>0.62</v>
      </c>
    </row>
    <row r="35" spans="1:16" x14ac:dyDescent="0.25">
      <c r="A35" s="33"/>
      <c r="B35" s="51" t="s">
        <v>31</v>
      </c>
      <c r="C35" s="35"/>
      <c r="D35" s="52">
        <v>492</v>
      </c>
      <c r="E35" s="54">
        <f>SUM(E31:E34)</f>
        <v>32.449999999999996</v>
      </c>
      <c r="F35" s="55">
        <f>SUM(F31:F34)</f>
        <v>30.849999999999998</v>
      </c>
      <c r="G35" s="55">
        <f>SUM(G31:G34)</f>
        <v>109.56</v>
      </c>
      <c r="H35" s="74">
        <f>SUM(H31:H34)</f>
        <v>845.69</v>
      </c>
      <c r="I35" s="53">
        <f t="shared" ref="I35:P35" si="4">SUM(I31:I34)</f>
        <v>5.1000000000000004E-2</v>
      </c>
      <c r="J35" s="55">
        <f t="shared" si="4"/>
        <v>4.09</v>
      </c>
      <c r="K35" s="56">
        <f t="shared" si="4"/>
        <v>209.1</v>
      </c>
      <c r="L35" s="73">
        <f t="shared" si="4"/>
        <v>1.8800000000000001</v>
      </c>
      <c r="M35" s="53">
        <f t="shared" si="4"/>
        <v>539.2700000000001</v>
      </c>
      <c r="N35" s="55">
        <f t="shared" si="4"/>
        <v>602.16999999999996</v>
      </c>
      <c r="O35" s="55">
        <f t="shared" si="4"/>
        <v>92.37</v>
      </c>
      <c r="P35" s="73">
        <f t="shared" si="4"/>
        <v>3.31</v>
      </c>
    </row>
    <row r="36" spans="1:16" x14ac:dyDescent="0.25">
      <c r="A36" s="33"/>
      <c r="B36" s="34"/>
      <c r="C36" s="35"/>
      <c r="D36" s="36"/>
      <c r="E36" s="53"/>
      <c r="F36" s="55"/>
      <c r="G36" s="55"/>
      <c r="H36" s="74"/>
      <c r="I36" s="90"/>
      <c r="J36" s="91"/>
      <c r="K36" s="91"/>
      <c r="L36" s="93"/>
      <c r="M36" s="109"/>
      <c r="N36" s="94"/>
      <c r="O36" s="94"/>
      <c r="P36" s="95"/>
    </row>
    <row r="37" spans="1:16" x14ac:dyDescent="0.25">
      <c r="A37" s="57"/>
      <c r="B37" s="63" t="s">
        <v>32</v>
      </c>
      <c r="C37" s="64"/>
      <c r="D37" s="60"/>
      <c r="E37" s="65"/>
      <c r="F37" s="66"/>
      <c r="G37" s="66"/>
      <c r="H37" s="85"/>
      <c r="I37" s="96"/>
      <c r="J37" s="110"/>
      <c r="K37" s="97"/>
      <c r="L37" s="98"/>
      <c r="M37" s="96"/>
      <c r="N37" s="99"/>
      <c r="O37" s="99"/>
      <c r="P37" s="98"/>
    </row>
    <row r="38" spans="1:16" x14ac:dyDescent="0.25">
      <c r="A38" s="33" t="s">
        <v>33</v>
      </c>
      <c r="B38" s="34" t="s">
        <v>34</v>
      </c>
      <c r="C38" s="35"/>
      <c r="D38" s="83">
        <v>100</v>
      </c>
      <c r="E38" s="37">
        <v>0.67</v>
      </c>
      <c r="F38" s="38">
        <v>0.16</v>
      </c>
      <c r="G38" s="38">
        <v>1.83</v>
      </c>
      <c r="H38" s="39">
        <f>(E38+G38)*4+F38*9</f>
        <v>11.44</v>
      </c>
      <c r="I38" s="49">
        <v>0.03</v>
      </c>
      <c r="J38" s="50">
        <v>4.9000000000000004</v>
      </c>
      <c r="K38" s="41"/>
      <c r="L38" s="44">
        <v>0.1</v>
      </c>
      <c r="M38" s="49">
        <v>17</v>
      </c>
      <c r="N38" s="38">
        <v>30</v>
      </c>
      <c r="O38" s="50">
        <v>14</v>
      </c>
      <c r="P38" s="45">
        <v>0.5</v>
      </c>
    </row>
    <row r="39" spans="1:16" x14ac:dyDescent="0.25">
      <c r="A39" s="33" t="s">
        <v>35</v>
      </c>
      <c r="B39" s="34" t="s">
        <v>52</v>
      </c>
      <c r="C39" s="35"/>
      <c r="D39" s="86">
        <v>250</v>
      </c>
      <c r="E39" s="87">
        <v>2.75</v>
      </c>
      <c r="F39" s="88">
        <v>2.88</v>
      </c>
      <c r="G39" s="88">
        <v>17.13</v>
      </c>
      <c r="H39" s="84">
        <f>(E39+G39)*4+F39*9</f>
        <v>105.44</v>
      </c>
      <c r="I39" s="40">
        <v>0.11</v>
      </c>
      <c r="J39" s="50">
        <v>8.25</v>
      </c>
      <c r="K39" s="41"/>
      <c r="L39" s="43">
        <v>1.43</v>
      </c>
      <c r="M39" s="49">
        <v>29.2</v>
      </c>
      <c r="N39" s="50">
        <v>67.569999999999993</v>
      </c>
      <c r="O39" s="50">
        <v>27.27</v>
      </c>
      <c r="P39" s="45">
        <v>1.1299999999999999</v>
      </c>
    </row>
    <row r="40" spans="1:16" x14ac:dyDescent="0.25">
      <c r="A40" s="33" t="s">
        <v>53</v>
      </c>
      <c r="B40" s="34" t="s">
        <v>54</v>
      </c>
      <c r="C40" s="35"/>
      <c r="D40" s="36" t="s">
        <v>41</v>
      </c>
      <c r="E40" s="37">
        <v>23.9</v>
      </c>
      <c r="F40" s="38">
        <v>19.86</v>
      </c>
      <c r="G40" s="38">
        <v>28.35</v>
      </c>
      <c r="H40" s="84">
        <v>465.24</v>
      </c>
      <c r="I40" s="90">
        <v>0.01</v>
      </c>
      <c r="J40" s="91">
        <v>21.73</v>
      </c>
      <c r="K40" s="42">
        <v>39.1</v>
      </c>
      <c r="L40" s="93">
        <v>8.3800000000000008</v>
      </c>
      <c r="M40" s="92" t="s">
        <v>58</v>
      </c>
      <c r="N40" s="38">
        <v>257.17</v>
      </c>
      <c r="O40" s="38">
        <v>67.040000000000006</v>
      </c>
      <c r="P40" s="45">
        <v>3.37</v>
      </c>
    </row>
    <row r="41" spans="1:16" x14ac:dyDescent="0.25">
      <c r="A41" s="33" t="s">
        <v>47</v>
      </c>
      <c r="B41" s="34" t="s">
        <v>48</v>
      </c>
      <c r="C41" s="35"/>
      <c r="D41" s="71">
        <v>200</v>
      </c>
      <c r="E41" s="37">
        <v>0.16</v>
      </c>
      <c r="F41" s="38">
        <v>0.16</v>
      </c>
      <c r="G41" s="38">
        <v>27.88</v>
      </c>
      <c r="H41" s="39">
        <f>(E41+G41)*4+F41*9</f>
        <v>113.6</v>
      </c>
      <c r="I41" s="72">
        <v>0.01</v>
      </c>
      <c r="J41" s="50">
        <v>0.9</v>
      </c>
      <c r="K41" s="41"/>
      <c r="L41" s="44">
        <v>0.08</v>
      </c>
      <c r="M41" s="49">
        <v>14.18</v>
      </c>
      <c r="N41" s="50">
        <v>4.4000000000000004</v>
      </c>
      <c r="O41" s="50">
        <v>5.14</v>
      </c>
      <c r="P41" s="45">
        <v>0.95</v>
      </c>
    </row>
    <row r="42" spans="1:16" x14ac:dyDescent="0.25">
      <c r="A42" s="33"/>
      <c r="B42" s="34" t="s">
        <v>37</v>
      </c>
      <c r="C42" s="35"/>
      <c r="D42" s="36">
        <v>30</v>
      </c>
      <c r="E42" s="70">
        <v>1.98</v>
      </c>
      <c r="F42" s="38">
        <v>0.36</v>
      </c>
      <c r="G42" s="38">
        <v>10.02</v>
      </c>
      <c r="H42" s="84">
        <f>(E42+G42)*4+F42*9</f>
        <v>51.24</v>
      </c>
      <c r="I42" s="49">
        <v>0.05</v>
      </c>
      <c r="J42" s="41"/>
      <c r="K42" s="41"/>
      <c r="L42" s="45">
        <v>0.27</v>
      </c>
      <c r="M42" s="49">
        <v>10.5</v>
      </c>
      <c r="N42" s="38">
        <v>47.4</v>
      </c>
      <c r="O42" s="50">
        <v>14.1</v>
      </c>
      <c r="P42" s="45">
        <v>1.17</v>
      </c>
    </row>
    <row r="43" spans="1:16" x14ac:dyDescent="0.25">
      <c r="A43" s="33"/>
      <c r="B43" s="34" t="s">
        <v>30</v>
      </c>
      <c r="C43" s="35"/>
      <c r="D43" s="36">
        <v>30</v>
      </c>
      <c r="E43" s="70">
        <v>2.4700000000000002</v>
      </c>
      <c r="F43" s="38">
        <v>0.31</v>
      </c>
      <c r="G43" s="38">
        <v>17.93</v>
      </c>
      <c r="H43" s="84">
        <f>(E43+G43)*4+F43*9</f>
        <v>84.39</v>
      </c>
      <c r="I43" s="49">
        <v>0.05</v>
      </c>
      <c r="J43" s="41"/>
      <c r="K43" s="41"/>
      <c r="L43" s="45">
        <v>0.5</v>
      </c>
      <c r="M43" s="49">
        <v>7.2</v>
      </c>
      <c r="N43" s="38">
        <v>27.23</v>
      </c>
      <c r="O43" s="50">
        <v>10.3</v>
      </c>
      <c r="P43" s="45">
        <v>0.62</v>
      </c>
    </row>
    <row r="44" spans="1:16" x14ac:dyDescent="0.25">
      <c r="A44" s="33"/>
      <c r="B44" s="51" t="s">
        <v>38</v>
      </c>
      <c r="C44" s="35"/>
      <c r="D44" s="52">
        <v>910</v>
      </c>
      <c r="E44" s="53">
        <f>SUM(E38:E43)</f>
        <v>31.93</v>
      </c>
      <c r="F44" s="55">
        <f>SUM(F38:F43)</f>
        <v>23.729999999999997</v>
      </c>
      <c r="G44" s="55">
        <f>SUM(G38:G43)</f>
        <v>103.13999999999999</v>
      </c>
      <c r="H44" s="74">
        <f>SUM(H38:H43)</f>
        <v>831.35</v>
      </c>
      <c r="I44" s="53">
        <f t="shared" ref="I44:P44" si="5">SUM(I38:I43)</f>
        <v>0.26</v>
      </c>
      <c r="J44" s="55">
        <f t="shared" si="5"/>
        <v>35.78</v>
      </c>
      <c r="K44" s="55">
        <f t="shared" si="5"/>
        <v>39.1</v>
      </c>
      <c r="L44" s="73">
        <f t="shared" si="5"/>
        <v>10.76</v>
      </c>
      <c r="M44" s="53">
        <f t="shared" si="5"/>
        <v>78.08</v>
      </c>
      <c r="N44" s="55">
        <f t="shared" si="5"/>
        <v>433.77</v>
      </c>
      <c r="O44" s="55">
        <f t="shared" si="5"/>
        <v>137.85</v>
      </c>
      <c r="P44" s="73">
        <f t="shared" si="5"/>
        <v>7.74</v>
      </c>
    </row>
    <row r="45" spans="1:16" x14ac:dyDescent="0.25">
      <c r="A45" s="57"/>
      <c r="B45" s="58"/>
      <c r="C45" s="59"/>
      <c r="D45" s="60"/>
      <c r="E45" s="61"/>
      <c r="F45" s="62"/>
      <c r="G45" s="62"/>
      <c r="H45" s="101"/>
      <c r="I45" s="96"/>
      <c r="J45" s="100"/>
      <c r="K45" s="100"/>
      <c r="L45" s="98"/>
      <c r="M45" s="111"/>
      <c r="N45" s="112"/>
      <c r="O45" s="112"/>
      <c r="P45" s="113"/>
    </row>
    <row r="46" spans="1:16" ht="15.75" thickBot="1" x14ac:dyDescent="0.3">
      <c r="A46" s="67"/>
      <c r="B46" s="76" t="s">
        <v>39</v>
      </c>
      <c r="C46" s="77"/>
      <c r="D46" s="114">
        <f>D35+D44</f>
        <v>1402</v>
      </c>
      <c r="E46" s="89">
        <f>E35+E44</f>
        <v>64.38</v>
      </c>
      <c r="F46" s="68">
        <f>F35+F44</f>
        <v>54.58</v>
      </c>
      <c r="G46" s="68">
        <f>G35+G44</f>
        <v>212.7</v>
      </c>
      <c r="H46" s="79">
        <f>H35+H44</f>
        <v>1677.04</v>
      </c>
      <c r="I46" s="78">
        <f t="shared" ref="I46:P46" si="6">I35+I44</f>
        <v>0.311</v>
      </c>
      <c r="J46" s="68">
        <f t="shared" si="6"/>
        <v>39.870000000000005</v>
      </c>
      <c r="K46" s="102">
        <f t="shared" si="6"/>
        <v>248.2</v>
      </c>
      <c r="L46" s="69">
        <f t="shared" si="6"/>
        <v>12.64</v>
      </c>
      <c r="M46" s="78">
        <f t="shared" si="6"/>
        <v>617.35000000000014</v>
      </c>
      <c r="N46" s="68">
        <f t="shared" si="6"/>
        <v>1035.94</v>
      </c>
      <c r="O46" s="68">
        <f t="shared" si="6"/>
        <v>230.22</v>
      </c>
      <c r="P46" s="69">
        <f t="shared" si="6"/>
        <v>11.05</v>
      </c>
    </row>
  </sheetData>
  <mergeCells count="18">
    <mergeCell ref="B29:C29"/>
    <mergeCell ref="B37:C37"/>
    <mergeCell ref="B6:C6"/>
    <mergeCell ref="B14:C14"/>
    <mergeCell ref="E26:G26"/>
    <mergeCell ref="I26:L26"/>
    <mergeCell ref="M26:P26"/>
    <mergeCell ref="B27:C27"/>
    <mergeCell ref="E27:G27"/>
    <mergeCell ref="I27:L27"/>
    <mergeCell ref="M27:P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2022-06-23T05:21:26Z</dcterms:modified>
</cp:coreProperties>
</file>