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20490" windowHeight="74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1" l="1"/>
  <c r="P46" i="1"/>
  <c r="O46" i="1"/>
  <c r="N46" i="1"/>
  <c r="M46" i="1"/>
  <c r="L46" i="1"/>
  <c r="K46" i="1"/>
  <c r="J46" i="1"/>
  <c r="I46" i="1"/>
  <c r="G46" i="1"/>
  <c r="F46" i="1"/>
  <c r="E46" i="1"/>
  <c r="H45" i="1"/>
  <c r="H44" i="1"/>
  <c r="H43" i="1"/>
  <c r="H42" i="1"/>
  <c r="H41" i="1"/>
  <c r="H40" i="1"/>
  <c r="H39" i="1"/>
  <c r="H46" i="1" s="1"/>
  <c r="P37" i="1"/>
  <c r="P48" i="1" s="1"/>
  <c r="O37" i="1"/>
  <c r="O48" i="1" s="1"/>
  <c r="N37" i="1"/>
  <c r="N48" i="1" s="1"/>
  <c r="M37" i="1"/>
  <c r="M48" i="1" s="1"/>
  <c r="L37" i="1"/>
  <c r="L48" i="1" s="1"/>
  <c r="K37" i="1"/>
  <c r="K48" i="1" s="1"/>
  <c r="J37" i="1"/>
  <c r="J48" i="1" s="1"/>
  <c r="I37" i="1"/>
  <c r="I48" i="1" s="1"/>
  <c r="G37" i="1"/>
  <c r="G48" i="1" s="1"/>
  <c r="F37" i="1"/>
  <c r="F48" i="1" s="1"/>
  <c r="E37" i="1"/>
  <c r="E48" i="1" s="1"/>
  <c r="H36" i="1"/>
  <c r="H35" i="1"/>
  <c r="H34" i="1"/>
  <c r="H33" i="1"/>
  <c r="H32" i="1"/>
  <c r="H37" i="1" s="1"/>
  <c r="H48" i="1" s="1"/>
  <c r="P22" i="1"/>
  <c r="O22" i="1"/>
  <c r="O24" i="1" s="1"/>
  <c r="N22" i="1"/>
  <c r="M22" i="1"/>
  <c r="M24" i="1" s="1"/>
  <c r="L22" i="1"/>
  <c r="K22" i="1"/>
  <c r="K24" i="1" s="1"/>
  <c r="J22" i="1"/>
  <c r="I22" i="1"/>
  <c r="I24" i="1" s="1"/>
  <c r="G22" i="1"/>
  <c r="G24" i="1" s="1"/>
  <c r="F22" i="1"/>
  <c r="E22" i="1"/>
  <c r="E24" i="1" s="1"/>
  <c r="H21" i="1"/>
  <c r="H20" i="1"/>
  <c r="H19" i="1"/>
  <c r="H18" i="1"/>
  <c r="H17" i="1"/>
  <c r="H16" i="1"/>
  <c r="H15" i="1"/>
  <c r="H22" i="1" s="1"/>
  <c r="P13" i="1"/>
  <c r="P24" i="1" s="1"/>
  <c r="O13" i="1"/>
  <c r="N13" i="1"/>
  <c r="N24" i="1" s="1"/>
  <c r="M13" i="1"/>
  <c r="L13" i="1"/>
  <c r="L24" i="1" s="1"/>
  <c r="K13" i="1"/>
  <c r="J13" i="1"/>
  <c r="J24" i="1" s="1"/>
  <c r="I13" i="1"/>
  <c r="G13" i="1"/>
  <c r="F13" i="1"/>
  <c r="F24" i="1" s="1"/>
  <c r="E13" i="1"/>
  <c r="H12" i="1"/>
  <c r="H11" i="1"/>
  <c r="H10" i="1"/>
  <c r="H9" i="1"/>
  <c r="H8" i="1"/>
  <c r="H13" i="1" s="1"/>
  <c r="H24" i="1" s="1"/>
</calcChain>
</file>

<file path=xl/sharedStrings.xml><?xml version="1.0" encoding="utf-8"?>
<sst xmlns="http://schemas.openxmlformats.org/spreadsheetml/2006/main" count="108" uniqueCount="56">
  <si>
    <t>День:</t>
  </si>
  <si>
    <r>
      <t xml:space="preserve">Возрастная категория: </t>
    </r>
    <r>
      <rPr>
        <sz val="10"/>
        <rFont val="Times New Roman"/>
        <family val="1"/>
        <charset val="204"/>
      </rPr>
      <t>с 6лет 6 мес. до 10 лет</t>
    </r>
  </si>
  <si>
    <t>Пищевые вещ-ва</t>
  </si>
  <si>
    <t>Энергетич.</t>
  </si>
  <si>
    <t>Витамины</t>
  </si>
  <si>
    <t xml:space="preserve">Миниральные </t>
  </si>
  <si>
    <t>№ рец.</t>
  </si>
  <si>
    <t>Наименование блюда</t>
  </si>
  <si>
    <t>Вес</t>
  </si>
  <si>
    <t>( г )</t>
  </si>
  <si>
    <t>ценность</t>
  </si>
  <si>
    <t>( мг)</t>
  </si>
  <si>
    <t>вещества ( мг )</t>
  </si>
  <si>
    <t>блюда</t>
  </si>
  <si>
    <t>Б</t>
  </si>
  <si>
    <t>Ж</t>
  </si>
  <si>
    <t>У</t>
  </si>
  <si>
    <t>(ккал)</t>
  </si>
  <si>
    <t>В1</t>
  </si>
  <si>
    <t>С</t>
  </si>
  <si>
    <t>А</t>
  </si>
  <si>
    <t>Е</t>
  </si>
  <si>
    <t>Са</t>
  </si>
  <si>
    <t>Р</t>
  </si>
  <si>
    <t>Mg</t>
  </si>
  <si>
    <t>Fe</t>
  </si>
  <si>
    <t>Завтрак</t>
  </si>
  <si>
    <t>Хлеб пшеничный</t>
  </si>
  <si>
    <t>итого за завтрак</t>
  </si>
  <si>
    <t>Обед</t>
  </si>
  <si>
    <t>71/2017</t>
  </si>
  <si>
    <t>Овощи натуральные  свежие (огурцы )</t>
  </si>
  <si>
    <t>Хлеб ржано-пшеничный</t>
  </si>
  <si>
    <t>итого за обед</t>
  </si>
  <si>
    <t>Итого за день:</t>
  </si>
  <si>
    <r>
      <t xml:space="preserve">Возрастная категория: </t>
    </r>
    <r>
      <rPr>
        <sz val="10"/>
        <rFont val="Times New Roman"/>
        <family val="1"/>
        <charset val="204"/>
      </rPr>
      <t xml:space="preserve"> 11 лет и старше</t>
    </r>
  </si>
  <si>
    <t>376/2017</t>
  </si>
  <si>
    <t>Чай с сахаром</t>
  </si>
  <si>
    <t>200/15</t>
  </si>
  <si>
    <t>348/2011</t>
  </si>
  <si>
    <t>Соус томатный</t>
  </si>
  <si>
    <t>268/2017</t>
  </si>
  <si>
    <t>Котлета из говядины</t>
  </si>
  <si>
    <t>203/2017</t>
  </si>
  <si>
    <t>Вермишель отварная</t>
  </si>
  <si>
    <t>96/2017</t>
  </si>
  <si>
    <t>Рассольник Ленинградский</t>
  </si>
  <si>
    <t>229/2017</t>
  </si>
  <si>
    <t>Рыба тушенная в томате с овощами</t>
  </si>
  <si>
    <t>90/50</t>
  </si>
  <si>
    <t>310/2017</t>
  </si>
  <si>
    <t>Картофель отварной</t>
  </si>
  <si>
    <t>648/2004</t>
  </si>
  <si>
    <t>Кисель фруктовый с вит "С" 0,5</t>
  </si>
  <si>
    <t>30 июня 2022</t>
  </si>
  <si>
    <t>100/50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</si>
</sst>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7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2" fillId="0" borderId="0" xfId="0" applyFont="1" applyBorder="1" applyAlignment="1"/>
    <xf numFmtId="0" fontId="1" fillId="0" borderId="0" xfId="0" applyFont="1" applyBorder="1" applyAlignment="1">
      <alignment horizontal="left"/>
    </xf>
    <xf numFmtId="0" fontId="2" fillId="0" borderId="1" xfId="0" applyFont="1" applyBorder="1" applyAlignme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/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6" xfId="0" applyFont="1" applyBorder="1" applyAlignment="1">
      <alignment horizontal="center"/>
    </xf>
    <xf numFmtId="0" fontId="4" fillId="0" borderId="11" xfId="0" applyFont="1" applyBorder="1"/>
    <xf numFmtId="0" fontId="5" fillId="0" borderId="12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" fillId="0" borderId="15" xfId="0" applyFont="1" applyBorder="1"/>
    <xf numFmtId="0" fontId="7" fillId="0" borderId="19" xfId="0" applyFont="1" applyBorder="1"/>
    <xf numFmtId="164" fontId="7" fillId="0" borderId="20" xfId="0" applyNumberFormat="1" applyFont="1" applyBorder="1" applyAlignment="1">
      <alignment horizontal="center"/>
    </xf>
    <xf numFmtId="164" fontId="7" fillId="0" borderId="21" xfId="0" applyNumberFormat="1" applyFont="1" applyBorder="1" applyAlignment="1">
      <alignment horizontal="center"/>
    </xf>
    <xf numFmtId="164" fontId="7" fillId="0" borderId="22" xfId="0" applyNumberFormat="1" applyFont="1" applyBorder="1" applyAlignment="1">
      <alignment horizontal="center"/>
    </xf>
    <xf numFmtId="2" fontId="7" fillId="0" borderId="20" xfId="0" applyNumberFormat="1" applyFont="1" applyBorder="1"/>
    <xf numFmtId="2" fontId="7" fillId="0" borderId="21" xfId="0" applyNumberFormat="1" applyFont="1" applyBorder="1"/>
    <xf numFmtId="164" fontId="7" fillId="0" borderId="21" xfId="0" applyNumberFormat="1" applyFont="1" applyBorder="1"/>
    <xf numFmtId="2" fontId="7" fillId="0" borderId="22" xfId="0" applyNumberFormat="1" applyFont="1" applyBorder="1"/>
    <xf numFmtId="2" fontId="7" fillId="0" borderId="23" xfId="0" applyNumberFormat="1" applyFont="1" applyBorder="1" applyAlignment="1">
      <alignment horizontal="center"/>
    </xf>
    <xf numFmtId="2" fontId="7" fillId="0" borderId="22" xfId="0" applyNumberFormat="1" applyFont="1" applyBorder="1" applyAlignment="1">
      <alignment horizontal="center"/>
    </xf>
    <xf numFmtId="165" fontId="8" fillId="0" borderId="20" xfId="0" applyNumberFormat="1" applyFont="1" applyBorder="1"/>
    <xf numFmtId="2" fontId="7" fillId="0" borderId="20" xfId="0" applyNumberFormat="1" applyFont="1" applyBorder="1" applyAlignment="1">
      <alignment horizontal="center"/>
    </xf>
    <xf numFmtId="2" fontId="7" fillId="0" borderId="21" xfId="0" applyNumberFormat="1" applyFont="1" applyBorder="1" applyAlignment="1">
      <alignment horizontal="center"/>
    </xf>
    <xf numFmtId="0" fontId="4" fillId="0" borderId="18" xfId="0" applyFont="1" applyBorder="1"/>
    <xf numFmtId="164" fontId="4" fillId="0" borderId="20" xfId="0" applyNumberFormat="1" applyFont="1" applyBorder="1" applyAlignment="1">
      <alignment horizontal="center"/>
    </xf>
    <xf numFmtId="164" fontId="4" fillId="0" borderId="19" xfId="0" applyNumberFormat="1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4" fillId="0" borderId="18" xfId="0" applyNumberFormat="1" applyFont="1" applyBorder="1" applyAlignment="1">
      <alignment horizontal="center"/>
    </xf>
    <xf numFmtId="164" fontId="1" fillId="0" borderId="20" xfId="0" applyNumberFormat="1" applyFont="1" applyBorder="1" applyAlignment="1">
      <alignment horizontal="center"/>
    </xf>
    <xf numFmtId="164" fontId="1" fillId="0" borderId="21" xfId="0" applyNumberFormat="1" applyFont="1" applyBorder="1" applyAlignment="1">
      <alignment horizontal="center"/>
    </xf>
    <xf numFmtId="164" fontId="1" fillId="0" borderId="22" xfId="0" applyNumberFormat="1" applyFont="1" applyBorder="1" applyAlignment="1">
      <alignment horizontal="center"/>
    </xf>
    <xf numFmtId="164" fontId="4" fillId="0" borderId="28" xfId="0" applyNumberFormat="1" applyFont="1" applyBorder="1" applyAlignment="1">
      <alignment horizontal="center"/>
    </xf>
    <xf numFmtId="164" fontId="4" fillId="0" borderId="29" xfId="0" applyNumberFormat="1" applyFont="1" applyBorder="1" applyAlignment="1">
      <alignment horizontal="center"/>
    </xf>
    <xf numFmtId="164" fontId="7" fillId="0" borderId="24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2" fontId="7" fillId="0" borderId="24" xfId="0" applyNumberFormat="1" applyFont="1" applyBorder="1" applyAlignment="1">
      <alignment horizontal="center"/>
    </xf>
    <xf numFmtId="164" fontId="4" fillId="0" borderId="22" xfId="0" applyNumberFormat="1" applyFont="1" applyBorder="1" applyAlignment="1">
      <alignment horizontal="center"/>
    </xf>
    <xf numFmtId="164" fontId="7" fillId="0" borderId="31" xfId="0" applyNumberFormat="1" applyFont="1" applyBorder="1" applyAlignment="1">
      <alignment horizontal="center"/>
    </xf>
    <xf numFmtId="164" fontId="1" fillId="0" borderId="24" xfId="0" applyNumberFormat="1" applyFont="1" applyBorder="1"/>
    <xf numFmtId="164" fontId="1" fillId="0" borderId="21" xfId="0" applyNumberFormat="1" applyFont="1" applyBorder="1"/>
    <xf numFmtId="164" fontId="1" fillId="0" borderId="20" xfId="0" applyNumberFormat="1" applyFont="1" applyBorder="1"/>
    <xf numFmtId="164" fontId="1" fillId="0" borderId="22" xfId="0" applyNumberFormat="1" applyFont="1" applyBorder="1"/>
    <xf numFmtId="164" fontId="4" fillId="0" borderId="27" xfId="0" applyNumberFormat="1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164" fontId="7" fillId="0" borderId="23" xfId="0" applyNumberFormat="1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164" fontId="4" fillId="0" borderId="26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1" fillId="0" borderId="0" xfId="0" applyFont="1" applyBorder="1"/>
    <xf numFmtId="2" fontId="11" fillId="0" borderId="0" xfId="0" applyNumberFormat="1" applyFont="1" applyBorder="1" applyAlignment="1">
      <alignment horizontal="center"/>
    </xf>
    <xf numFmtId="0" fontId="10" fillId="0" borderId="0" xfId="0" applyFont="1" applyBorder="1"/>
    <xf numFmtId="0" fontId="9" fillId="0" borderId="0" xfId="0" applyFont="1" applyBorder="1"/>
    <xf numFmtId="0" fontId="1" fillId="0" borderId="33" xfId="0" applyFont="1" applyBorder="1" applyAlignment="1">
      <alignment horizontal="center"/>
    </xf>
    <xf numFmtId="0" fontId="3" fillId="0" borderId="36" xfId="0" applyFont="1" applyBorder="1"/>
    <xf numFmtId="0" fontId="5" fillId="0" borderId="36" xfId="0" applyFont="1" applyBorder="1"/>
    <xf numFmtId="2" fontId="1" fillId="0" borderId="15" xfId="0" applyNumberFormat="1" applyFont="1" applyBorder="1" applyAlignment="1">
      <alignment horizontal="center"/>
    </xf>
    <xf numFmtId="2" fontId="1" fillId="0" borderId="16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6" xfId="0" applyFont="1" applyBorder="1"/>
    <xf numFmtId="0" fontId="7" fillId="0" borderId="17" xfId="0" applyFont="1" applyBorder="1"/>
    <xf numFmtId="0" fontId="7" fillId="0" borderId="15" xfId="0" applyFont="1" applyBorder="1" applyAlignment="1">
      <alignment horizontal="center"/>
    </xf>
    <xf numFmtId="49" fontId="7" fillId="0" borderId="37" xfId="0" applyNumberFormat="1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/>
    <xf numFmtId="0" fontId="4" fillId="0" borderId="3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164" fontId="7" fillId="0" borderId="20" xfId="0" applyNumberFormat="1" applyFont="1" applyBorder="1"/>
    <xf numFmtId="164" fontId="7" fillId="0" borderId="22" xfId="0" applyNumberFormat="1" applyFont="1" applyBorder="1"/>
    <xf numFmtId="164" fontId="7" fillId="0" borderId="30" xfId="0" applyNumberFormat="1" applyFont="1" applyBorder="1" applyAlignment="1">
      <alignment horizontal="center"/>
    </xf>
    <xf numFmtId="0" fontId="1" fillId="0" borderId="25" xfId="0" applyFont="1" applyBorder="1"/>
    <xf numFmtId="0" fontId="5" fillId="0" borderId="32" xfId="0" applyFont="1" applyBorder="1"/>
    <xf numFmtId="0" fontId="3" fillId="0" borderId="32" xfId="0" applyFont="1" applyBorder="1"/>
    <xf numFmtId="0" fontId="4" fillId="0" borderId="3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topLeftCell="A13" workbookViewId="0">
      <selection activeCell="A26" sqref="A26:P48"/>
    </sheetView>
  </sheetViews>
  <sheetFormatPr defaultRowHeight="15" x14ac:dyDescent="0.25"/>
  <sheetData>
    <row r="1" spans="1:16" x14ac:dyDescent="0.25">
      <c r="A1" s="56"/>
      <c r="B1" s="2" t="s">
        <v>0</v>
      </c>
      <c r="C1" s="3" t="s">
        <v>54</v>
      </c>
      <c r="D1" s="57"/>
      <c r="E1" s="71"/>
      <c r="F1" s="71"/>
      <c r="G1" s="71"/>
      <c r="H1" s="71"/>
      <c r="I1" s="72"/>
      <c r="J1" s="72"/>
      <c r="K1" s="72"/>
      <c r="L1" s="72"/>
      <c r="M1" s="72"/>
      <c r="N1" s="72"/>
      <c r="O1" s="72"/>
      <c r="P1" s="72"/>
    </row>
    <row r="2" spans="1:16" ht="16.5" thickBot="1" x14ac:dyDescent="0.3">
      <c r="A2" s="56"/>
      <c r="B2" s="4" t="s">
        <v>1</v>
      </c>
      <c r="C2" s="4"/>
      <c r="D2" s="1"/>
      <c r="E2" s="73"/>
      <c r="F2" s="73"/>
      <c r="G2" s="71"/>
      <c r="H2" s="71"/>
      <c r="I2" s="72"/>
      <c r="J2" s="72"/>
      <c r="K2" s="74"/>
      <c r="L2" s="75"/>
      <c r="M2" s="72"/>
      <c r="N2" s="72"/>
      <c r="O2" s="72"/>
      <c r="P2" s="72"/>
    </row>
    <row r="3" spans="1:16" x14ac:dyDescent="0.25">
      <c r="A3" s="5"/>
      <c r="B3" s="6"/>
      <c r="C3" s="7"/>
      <c r="D3" s="6"/>
      <c r="E3" s="8" t="s">
        <v>2</v>
      </c>
      <c r="F3" s="9"/>
      <c r="G3" s="9"/>
      <c r="H3" s="10" t="s">
        <v>3</v>
      </c>
      <c r="I3" s="8" t="s">
        <v>4</v>
      </c>
      <c r="J3" s="9"/>
      <c r="K3" s="9"/>
      <c r="L3" s="11"/>
      <c r="M3" s="8" t="s">
        <v>5</v>
      </c>
      <c r="N3" s="9"/>
      <c r="O3" s="9"/>
      <c r="P3" s="11"/>
    </row>
    <row r="4" spans="1:16" ht="15.75" thickBot="1" x14ac:dyDescent="0.3">
      <c r="A4" s="12" t="s">
        <v>6</v>
      </c>
      <c r="B4" s="13" t="s">
        <v>7</v>
      </c>
      <c r="C4" s="14"/>
      <c r="D4" s="15" t="s">
        <v>8</v>
      </c>
      <c r="E4" s="16" t="s">
        <v>9</v>
      </c>
      <c r="F4" s="17"/>
      <c r="G4" s="17"/>
      <c r="H4" s="12" t="s">
        <v>10</v>
      </c>
      <c r="I4" s="16" t="s">
        <v>11</v>
      </c>
      <c r="J4" s="17"/>
      <c r="K4" s="17"/>
      <c r="L4" s="18"/>
      <c r="M4" s="16" t="s">
        <v>12</v>
      </c>
      <c r="N4" s="17"/>
      <c r="O4" s="17"/>
      <c r="P4" s="18"/>
    </row>
    <row r="5" spans="1:16" ht="15.75" thickBot="1" x14ac:dyDescent="0.3">
      <c r="A5" s="19"/>
      <c r="B5" s="20"/>
      <c r="C5" s="21"/>
      <c r="D5" s="22" t="s">
        <v>13</v>
      </c>
      <c r="E5" s="22" t="s">
        <v>14</v>
      </c>
      <c r="F5" s="22" t="s">
        <v>15</v>
      </c>
      <c r="G5" s="15" t="s">
        <v>16</v>
      </c>
      <c r="H5" s="23" t="s">
        <v>17</v>
      </c>
      <c r="I5" s="24" t="s">
        <v>18</v>
      </c>
      <c r="J5" s="24" t="s">
        <v>19</v>
      </c>
      <c r="K5" s="24" t="s">
        <v>20</v>
      </c>
      <c r="L5" s="24" t="s">
        <v>21</v>
      </c>
      <c r="M5" s="24" t="s">
        <v>22</v>
      </c>
      <c r="N5" s="24" t="s">
        <v>23</v>
      </c>
      <c r="O5" s="24" t="s">
        <v>24</v>
      </c>
      <c r="P5" s="24" t="s">
        <v>25</v>
      </c>
    </row>
    <row r="6" spans="1:16" ht="15.75" thickBot="1" x14ac:dyDescent="0.3">
      <c r="A6" s="25">
        <v>1</v>
      </c>
      <c r="B6" s="26">
        <v>2</v>
      </c>
      <c r="C6" s="27"/>
      <c r="D6" s="28">
        <v>3</v>
      </c>
      <c r="E6" s="29">
        <v>4</v>
      </c>
      <c r="F6" s="29">
        <v>5</v>
      </c>
      <c r="G6" s="29">
        <v>6</v>
      </c>
      <c r="H6" s="30">
        <v>7</v>
      </c>
      <c r="I6" s="29">
        <v>8</v>
      </c>
      <c r="J6" s="29">
        <v>9</v>
      </c>
      <c r="K6" s="29">
        <v>10</v>
      </c>
      <c r="L6" s="29">
        <v>11</v>
      </c>
      <c r="M6" s="29">
        <v>12</v>
      </c>
      <c r="N6" s="29">
        <v>13</v>
      </c>
      <c r="O6" s="29">
        <v>14</v>
      </c>
      <c r="P6" s="29">
        <v>15</v>
      </c>
    </row>
    <row r="7" spans="1:16" x14ac:dyDescent="0.25">
      <c r="A7" s="76"/>
      <c r="B7" s="77"/>
      <c r="C7" s="78" t="s">
        <v>26</v>
      </c>
      <c r="D7" s="76"/>
      <c r="E7" s="79"/>
      <c r="F7" s="80"/>
      <c r="G7" s="80"/>
      <c r="H7" s="81"/>
      <c r="I7" s="31"/>
      <c r="J7" s="82"/>
      <c r="K7" s="83"/>
      <c r="L7" s="84"/>
      <c r="M7" s="85"/>
      <c r="N7" s="86"/>
      <c r="O7" s="82"/>
      <c r="P7" s="87"/>
    </row>
    <row r="8" spans="1:16" x14ac:dyDescent="0.25">
      <c r="A8" s="66" t="s">
        <v>41</v>
      </c>
      <c r="B8" s="88" t="s">
        <v>42</v>
      </c>
      <c r="C8" s="88"/>
      <c r="D8" s="66">
        <v>90</v>
      </c>
      <c r="E8" s="33">
        <v>14</v>
      </c>
      <c r="F8" s="34">
        <v>10.4</v>
      </c>
      <c r="G8" s="34">
        <v>14.13</v>
      </c>
      <c r="H8" s="35">
        <f>(E8+G8)*4+F8*9</f>
        <v>206.12</v>
      </c>
      <c r="I8" s="36">
        <v>0.09</v>
      </c>
      <c r="J8" s="34">
        <v>0.14000000000000001</v>
      </c>
      <c r="K8" s="38">
        <v>25.9</v>
      </c>
      <c r="L8" s="39">
        <v>3.28</v>
      </c>
      <c r="M8" s="33">
        <v>39.4</v>
      </c>
      <c r="N8" s="55">
        <v>149.69999999999999</v>
      </c>
      <c r="O8" s="34">
        <v>28.9</v>
      </c>
      <c r="P8" s="35">
        <v>1.36</v>
      </c>
    </row>
    <row r="9" spans="1:16" x14ac:dyDescent="0.25">
      <c r="A9" s="66" t="s">
        <v>43</v>
      </c>
      <c r="B9" s="88" t="s">
        <v>44</v>
      </c>
      <c r="C9" s="88"/>
      <c r="D9" s="66">
        <v>150</v>
      </c>
      <c r="E9" s="33">
        <v>5.52</v>
      </c>
      <c r="F9" s="34">
        <v>4.5199999999999996</v>
      </c>
      <c r="G9" s="34">
        <v>26.45</v>
      </c>
      <c r="H9" s="35">
        <f>(E9+G9)*4+F9*9</f>
        <v>168.56</v>
      </c>
      <c r="I9" s="36">
        <v>0.06</v>
      </c>
      <c r="J9" s="34"/>
      <c r="K9" s="38">
        <v>30</v>
      </c>
      <c r="L9" s="39">
        <v>0.86</v>
      </c>
      <c r="M9" s="43">
        <v>12.75</v>
      </c>
      <c r="N9" s="58">
        <v>39.450000000000003</v>
      </c>
      <c r="O9" s="44">
        <v>8.5500000000000007</v>
      </c>
      <c r="P9" s="41">
        <v>0.86</v>
      </c>
    </row>
    <row r="10" spans="1:16" x14ac:dyDescent="0.25">
      <c r="A10" s="66" t="s">
        <v>39</v>
      </c>
      <c r="B10" s="88" t="s">
        <v>40</v>
      </c>
      <c r="C10" s="88"/>
      <c r="D10" s="66">
        <v>50</v>
      </c>
      <c r="E10" s="33">
        <v>0.57999999999999996</v>
      </c>
      <c r="F10" s="34">
        <v>3.1</v>
      </c>
      <c r="G10" s="34">
        <v>4</v>
      </c>
      <c r="H10" s="35">
        <f>(E10+G10)*4+F10*9</f>
        <v>46.22</v>
      </c>
      <c r="I10" s="36">
        <v>0.01</v>
      </c>
      <c r="J10" s="44">
        <v>1.19</v>
      </c>
      <c r="K10" s="37">
        <v>12</v>
      </c>
      <c r="L10" s="39">
        <v>0.12</v>
      </c>
      <c r="M10" s="43">
        <v>7.9</v>
      </c>
      <c r="N10" s="44">
        <v>5.8</v>
      </c>
      <c r="O10" s="44">
        <v>11.1</v>
      </c>
      <c r="P10" s="41">
        <v>0.2</v>
      </c>
    </row>
    <row r="11" spans="1:16" x14ac:dyDescent="0.25">
      <c r="A11" s="66" t="s">
        <v>36</v>
      </c>
      <c r="B11" s="88" t="s">
        <v>37</v>
      </c>
      <c r="C11" s="88"/>
      <c r="D11" s="66" t="s">
        <v>38</v>
      </c>
      <c r="E11" s="33">
        <v>0.2</v>
      </c>
      <c r="F11" s="34">
        <v>0.02</v>
      </c>
      <c r="G11" s="34">
        <v>15</v>
      </c>
      <c r="H11" s="35">
        <f>(E11+G11)*4+F11*9</f>
        <v>60.98</v>
      </c>
      <c r="I11" s="43"/>
      <c r="J11" s="37">
        <v>0.03</v>
      </c>
      <c r="K11" s="37"/>
      <c r="L11" s="41"/>
      <c r="M11" s="43">
        <v>11.1</v>
      </c>
      <c r="N11" s="44">
        <v>2.8</v>
      </c>
      <c r="O11" s="44">
        <v>1.4</v>
      </c>
      <c r="P11" s="41">
        <v>0.28000000000000003</v>
      </c>
    </row>
    <row r="12" spans="1:16" x14ac:dyDescent="0.25">
      <c r="A12" s="66"/>
      <c r="B12" s="88" t="s">
        <v>27</v>
      </c>
      <c r="C12" s="88"/>
      <c r="D12" s="66">
        <v>30</v>
      </c>
      <c r="E12" s="55">
        <v>2.4700000000000002</v>
      </c>
      <c r="F12" s="34">
        <v>0.31</v>
      </c>
      <c r="G12" s="34">
        <v>17.93</v>
      </c>
      <c r="H12" s="35">
        <f>(E12+G12)*4+F12*9</f>
        <v>84.39</v>
      </c>
      <c r="I12" s="43">
        <v>0.05</v>
      </c>
      <c r="J12" s="37"/>
      <c r="K12" s="37"/>
      <c r="L12" s="41">
        <v>0.5</v>
      </c>
      <c r="M12" s="43">
        <v>7.2</v>
      </c>
      <c r="N12" s="34">
        <v>27.23</v>
      </c>
      <c r="O12" s="44">
        <v>10.3</v>
      </c>
      <c r="P12" s="41">
        <v>0.62</v>
      </c>
    </row>
    <row r="13" spans="1:16" x14ac:dyDescent="0.25">
      <c r="A13" s="66"/>
      <c r="B13" s="45" t="s">
        <v>28</v>
      </c>
      <c r="C13" s="32"/>
      <c r="D13" s="89">
        <v>535</v>
      </c>
      <c r="E13" s="49">
        <f>SUM(E8:E12)</f>
        <v>22.769999999999996</v>
      </c>
      <c r="F13" s="48">
        <f>SUM(F8:F12)</f>
        <v>18.349999999999998</v>
      </c>
      <c r="G13" s="48">
        <f>SUM(G8:G12)</f>
        <v>77.509999999999991</v>
      </c>
      <c r="H13" s="47">
        <f>SUM(H8:H12)</f>
        <v>566.27</v>
      </c>
      <c r="I13" s="46">
        <f t="shared" ref="I13:P13" si="0">SUM(I8:I12)</f>
        <v>0.21000000000000002</v>
      </c>
      <c r="J13" s="48">
        <f t="shared" si="0"/>
        <v>1.36</v>
      </c>
      <c r="K13" s="48">
        <f t="shared" si="0"/>
        <v>67.900000000000006</v>
      </c>
      <c r="L13" s="59">
        <f t="shared" si="0"/>
        <v>4.76</v>
      </c>
      <c r="M13" s="46">
        <f t="shared" si="0"/>
        <v>78.349999999999994</v>
      </c>
      <c r="N13" s="48">
        <f t="shared" si="0"/>
        <v>224.98</v>
      </c>
      <c r="O13" s="48">
        <f t="shared" si="0"/>
        <v>60.25</v>
      </c>
      <c r="P13" s="59">
        <f t="shared" si="0"/>
        <v>3.3200000000000003</v>
      </c>
    </row>
    <row r="14" spans="1:16" x14ac:dyDescent="0.25">
      <c r="A14" s="66"/>
      <c r="B14" s="90" t="s">
        <v>29</v>
      </c>
      <c r="C14" s="90"/>
      <c r="D14" s="66"/>
      <c r="E14" s="33"/>
      <c r="F14" s="34"/>
      <c r="G14" s="34"/>
      <c r="H14" s="35"/>
      <c r="I14" s="91"/>
      <c r="J14" s="34"/>
      <c r="K14" s="38"/>
      <c r="L14" s="92"/>
      <c r="M14" s="33"/>
      <c r="N14" s="55"/>
      <c r="O14" s="34"/>
      <c r="P14" s="35"/>
    </row>
    <row r="15" spans="1:16" x14ac:dyDescent="0.25">
      <c r="A15" s="66" t="s">
        <v>30</v>
      </c>
      <c r="B15" s="88" t="s">
        <v>31</v>
      </c>
      <c r="C15" s="88"/>
      <c r="D15" s="66">
        <v>60</v>
      </c>
      <c r="E15" s="55">
        <v>0.42</v>
      </c>
      <c r="F15" s="34">
        <v>0.06</v>
      </c>
      <c r="G15" s="34">
        <v>1.1399999999999999</v>
      </c>
      <c r="H15" s="35">
        <f t="shared" ref="H15:H21" si="1">(E15+G15)*4+F15*9</f>
        <v>6.7799999999999994</v>
      </c>
      <c r="I15" s="43">
        <v>0.02</v>
      </c>
      <c r="J15" s="37">
        <v>2.94</v>
      </c>
      <c r="K15" s="37"/>
      <c r="L15" s="41">
        <v>0.06</v>
      </c>
      <c r="M15" s="33">
        <v>10.199999999999999</v>
      </c>
      <c r="N15" s="34">
        <v>18</v>
      </c>
      <c r="O15" s="44">
        <v>8.4</v>
      </c>
      <c r="P15" s="41">
        <v>0.3</v>
      </c>
    </row>
    <row r="16" spans="1:16" x14ac:dyDescent="0.25">
      <c r="A16" s="66" t="s">
        <v>45</v>
      </c>
      <c r="B16" s="88" t="s">
        <v>46</v>
      </c>
      <c r="C16" s="88"/>
      <c r="D16" s="66">
        <v>200</v>
      </c>
      <c r="E16" s="33">
        <v>1.58</v>
      </c>
      <c r="F16" s="34">
        <v>5.2</v>
      </c>
      <c r="G16" s="34">
        <v>11.66</v>
      </c>
      <c r="H16" s="67">
        <f t="shared" si="1"/>
        <v>99.76</v>
      </c>
      <c r="I16" s="43">
        <v>7.0000000000000007E-2</v>
      </c>
      <c r="J16" s="37">
        <v>6.6</v>
      </c>
      <c r="K16" s="37"/>
      <c r="L16" s="41">
        <v>0.98</v>
      </c>
      <c r="M16" s="43">
        <v>21.36</v>
      </c>
      <c r="N16" s="44">
        <v>44.78</v>
      </c>
      <c r="O16" s="44">
        <v>18.22</v>
      </c>
      <c r="P16" s="41">
        <v>0.7</v>
      </c>
    </row>
    <row r="17" spans="1:16" x14ac:dyDescent="0.25">
      <c r="A17" s="66" t="s">
        <v>47</v>
      </c>
      <c r="B17" s="88" t="s">
        <v>48</v>
      </c>
      <c r="C17" s="88"/>
      <c r="D17" s="66" t="s">
        <v>49</v>
      </c>
      <c r="E17" s="33">
        <v>13.65</v>
      </c>
      <c r="F17" s="34">
        <v>6.93</v>
      </c>
      <c r="G17" s="34">
        <v>5.32</v>
      </c>
      <c r="H17" s="35">
        <f t="shared" si="1"/>
        <v>138.25</v>
      </c>
      <c r="I17" s="91">
        <v>7.0000000000000007E-2</v>
      </c>
      <c r="J17" s="34">
        <v>5.22</v>
      </c>
      <c r="K17" s="37">
        <v>8.15</v>
      </c>
      <c r="L17" s="39">
        <v>3.53</v>
      </c>
      <c r="M17" s="43">
        <v>54.7</v>
      </c>
      <c r="N17" s="55">
        <v>227.06</v>
      </c>
      <c r="O17" s="44">
        <v>67.900000000000006</v>
      </c>
      <c r="P17" s="41">
        <v>1.19</v>
      </c>
    </row>
    <row r="18" spans="1:16" x14ac:dyDescent="0.25">
      <c r="A18" s="66" t="s">
        <v>50</v>
      </c>
      <c r="B18" s="88" t="s">
        <v>51</v>
      </c>
      <c r="C18" s="88"/>
      <c r="D18" s="66">
        <v>150</v>
      </c>
      <c r="E18" s="93">
        <v>2.9</v>
      </c>
      <c r="F18" s="60">
        <v>4.3</v>
      </c>
      <c r="G18" s="60">
        <v>23</v>
      </c>
      <c r="H18" s="35">
        <f t="shared" si="1"/>
        <v>142.29999999999998</v>
      </c>
      <c r="I18" s="36">
        <v>0.15</v>
      </c>
      <c r="J18" s="34">
        <v>21</v>
      </c>
      <c r="K18" s="37"/>
      <c r="L18" s="39">
        <v>1.56</v>
      </c>
      <c r="M18" s="43">
        <v>14.64</v>
      </c>
      <c r="N18" s="58">
        <v>79.7</v>
      </c>
      <c r="O18" s="44">
        <v>29.33</v>
      </c>
      <c r="P18" s="41">
        <v>1.1499999999999999</v>
      </c>
    </row>
    <row r="19" spans="1:16" x14ac:dyDescent="0.25">
      <c r="A19" s="66" t="s">
        <v>52</v>
      </c>
      <c r="B19" s="88" t="s">
        <v>53</v>
      </c>
      <c r="C19" s="88"/>
      <c r="D19" s="66">
        <v>200</v>
      </c>
      <c r="E19" s="33">
        <v>0.56999999999999995</v>
      </c>
      <c r="F19" s="34">
        <v>0</v>
      </c>
      <c r="G19" s="34">
        <v>30.2</v>
      </c>
      <c r="H19" s="35">
        <f t="shared" si="1"/>
        <v>123.08</v>
      </c>
      <c r="I19" s="42">
        <v>1E-3</v>
      </c>
      <c r="J19" s="44">
        <v>1.01</v>
      </c>
      <c r="K19" s="38"/>
      <c r="L19" s="39">
        <v>0.09</v>
      </c>
      <c r="M19" s="43">
        <v>15.7</v>
      </c>
      <c r="N19" s="58">
        <v>3.36</v>
      </c>
      <c r="O19" s="44">
        <v>16.32</v>
      </c>
      <c r="P19" s="41">
        <v>0.37</v>
      </c>
    </row>
    <row r="20" spans="1:16" x14ac:dyDescent="0.25">
      <c r="A20" s="66"/>
      <c r="B20" s="88" t="s">
        <v>32</v>
      </c>
      <c r="C20" s="88"/>
      <c r="D20" s="66">
        <v>30</v>
      </c>
      <c r="E20" s="55">
        <v>1.98</v>
      </c>
      <c r="F20" s="34">
        <v>0.36</v>
      </c>
      <c r="G20" s="34">
        <v>10.02</v>
      </c>
      <c r="H20" s="35">
        <f t="shared" si="1"/>
        <v>51.24</v>
      </c>
      <c r="I20" s="43">
        <v>0.05</v>
      </c>
      <c r="J20" s="37"/>
      <c r="K20" s="37"/>
      <c r="L20" s="41">
        <v>0.27</v>
      </c>
      <c r="M20" s="43">
        <v>10.5</v>
      </c>
      <c r="N20" s="34">
        <v>47.4</v>
      </c>
      <c r="O20" s="44">
        <v>14.1</v>
      </c>
      <c r="P20" s="41">
        <v>1.17</v>
      </c>
    </row>
    <row r="21" spans="1:16" x14ac:dyDescent="0.25">
      <c r="A21" s="66"/>
      <c r="B21" s="88" t="s">
        <v>27</v>
      </c>
      <c r="C21" s="88"/>
      <c r="D21" s="66">
        <v>20</v>
      </c>
      <c r="E21" s="55">
        <v>1.65</v>
      </c>
      <c r="F21" s="34">
        <v>0.2</v>
      </c>
      <c r="G21" s="34">
        <v>11.95</v>
      </c>
      <c r="H21" s="35">
        <f t="shared" si="1"/>
        <v>56.199999999999996</v>
      </c>
      <c r="I21" s="43">
        <v>0.03</v>
      </c>
      <c r="J21" s="37"/>
      <c r="K21" s="37"/>
      <c r="L21" s="41">
        <v>0.33</v>
      </c>
      <c r="M21" s="43">
        <v>4.8</v>
      </c>
      <c r="N21" s="34">
        <v>18.13</v>
      </c>
      <c r="O21" s="44">
        <v>6.87</v>
      </c>
      <c r="P21" s="41">
        <v>0.41</v>
      </c>
    </row>
    <row r="22" spans="1:16" x14ac:dyDescent="0.25">
      <c r="A22" s="66"/>
      <c r="B22" s="45" t="s">
        <v>33</v>
      </c>
      <c r="C22" s="32"/>
      <c r="D22" s="89">
        <v>800</v>
      </c>
      <c r="E22" s="49">
        <f>SUM(E15:E21)</f>
        <v>22.75</v>
      </c>
      <c r="F22" s="48">
        <f>SUM(F15:F21)</f>
        <v>17.049999999999997</v>
      </c>
      <c r="G22" s="48">
        <f>SUM(G15:G21)</f>
        <v>93.29</v>
      </c>
      <c r="H22" s="47">
        <f>SUM(H15:H21)</f>
        <v>617.61</v>
      </c>
      <c r="I22" s="46">
        <f t="shared" ref="I22:P22" si="2">SUM(I15:I21)</f>
        <v>0.39100000000000001</v>
      </c>
      <c r="J22" s="48">
        <f t="shared" si="2"/>
        <v>36.769999999999996</v>
      </c>
      <c r="K22" s="48">
        <f t="shared" si="2"/>
        <v>8.15</v>
      </c>
      <c r="L22" s="59">
        <f t="shared" si="2"/>
        <v>6.82</v>
      </c>
      <c r="M22" s="46">
        <f t="shared" si="2"/>
        <v>131.9</v>
      </c>
      <c r="N22" s="48">
        <f t="shared" si="2"/>
        <v>438.43</v>
      </c>
      <c r="O22" s="48">
        <f t="shared" si="2"/>
        <v>161.14000000000001</v>
      </c>
      <c r="P22" s="59">
        <f t="shared" si="2"/>
        <v>5.29</v>
      </c>
    </row>
    <row r="23" spans="1:16" x14ac:dyDescent="0.25">
      <c r="A23" s="68"/>
      <c r="B23" s="94"/>
      <c r="C23" s="94"/>
      <c r="D23" s="68"/>
      <c r="E23" s="50"/>
      <c r="F23" s="51"/>
      <c r="G23" s="51"/>
      <c r="H23" s="52"/>
      <c r="I23" s="63"/>
      <c r="J23" s="62"/>
      <c r="K23" s="62"/>
      <c r="L23" s="64"/>
      <c r="M23" s="63"/>
      <c r="N23" s="61"/>
      <c r="O23" s="62"/>
      <c r="P23" s="64"/>
    </row>
    <row r="24" spans="1:16" ht="15.75" thickBot="1" x14ac:dyDescent="0.3">
      <c r="A24" s="69"/>
      <c r="B24" s="95" t="s">
        <v>34</v>
      </c>
      <c r="C24" s="96"/>
      <c r="D24" s="97">
        <v>1335</v>
      </c>
      <c r="E24" s="70">
        <f>E13+E22</f>
        <v>45.519999999999996</v>
      </c>
      <c r="F24" s="53">
        <f>F13+F22</f>
        <v>35.399999999999991</v>
      </c>
      <c r="G24" s="53">
        <f>G13+G22</f>
        <v>170.8</v>
      </c>
      <c r="H24" s="54">
        <f>H13+H22</f>
        <v>1183.8800000000001</v>
      </c>
      <c r="I24" s="65">
        <f t="shared" ref="I24:O24" si="3">I13+I22</f>
        <v>0.60099999999999998</v>
      </c>
      <c r="J24" s="53">
        <f t="shared" si="3"/>
        <v>38.129999999999995</v>
      </c>
      <c r="K24" s="53">
        <f t="shared" si="3"/>
        <v>76.050000000000011</v>
      </c>
      <c r="L24" s="54">
        <f t="shared" si="3"/>
        <v>11.58</v>
      </c>
      <c r="M24" s="65">
        <f t="shared" si="3"/>
        <v>210.25</v>
      </c>
      <c r="N24" s="53">
        <f t="shared" si="3"/>
        <v>663.41</v>
      </c>
      <c r="O24" s="53">
        <f t="shared" si="3"/>
        <v>221.39000000000001</v>
      </c>
      <c r="P24" s="54">
        <f>P13+P22</f>
        <v>8.61</v>
      </c>
    </row>
    <row r="26" spans="1:16" ht="16.5" thickBot="1" x14ac:dyDescent="0.3">
      <c r="A26" s="56"/>
      <c r="B26" s="4" t="s">
        <v>35</v>
      </c>
      <c r="C26" s="4"/>
      <c r="D26" s="1"/>
      <c r="E26" s="73"/>
      <c r="F26" s="73"/>
      <c r="G26" s="71"/>
      <c r="H26" s="71"/>
      <c r="I26" s="72"/>
      <c r="J26" s="72"/>
      <c r="K26" s="74"/>
      <c r="L26" s="75"/>
      <c r="M26" s="72"/>
      <c r="N26" s="72"/>
      <c r="O26" s="72"/>
      <c r="P26" s="72"/>
    </row>
    <row r="27" spans="1:16" x14ac:dyDescent="0.25">
      <c r="A27" s="5"/>
      <c r="B27" s="6"/>
      <c r="C27" s="7"/>
      <c r="D27" s="6"/>
      <c r="E27" s="8" t="s">
        <v>2</v>
      </c>
      <c r="F27" s="9"/>
      <c r="G27" s="9"/>
      <c r="H27" s="10" t="s">
        <v>3</v>
      </c>
      <c r="I27" s="8" t="s">
        <v>4</v>
      </c>
      <c r="J27" s="9"/>
      <c r="K27" s="9"/>
      <c r="L27" s="11"/>
      <c r="M27" s="8" t="s">
        <v>5</v>
      </c>
      <c r="N27" s="9"/>
      <c r="O27" s="9"/>
      <c r="P27" s="11"/>
    </row>
    <row r="28" spans="1:16" ht="15.75" thickBot="1" x14ac:dyDescent="0.3">
      <c r="A28" s="12" t="s">
        <v>6</v>
      </c>
      <c r="B28" s="13" t="s">
        <v>7</v>
      </c>
      <c r="C28" s="14"/>
      <c r="D28" s="15" t="s">
        <v>8</v>
      </c>
      <c r="E28" s="16" t="s">
        <v>9</v>
      </c>
      <c r="F28" s="17"/>
      <c r="G28" s="17"/>
      <c r="H28" s="12" t="s">
        <v>10</v>
      </c>
      <c r="I28" s="16" t="s">
        <v>11</v>
      </c>
      <c r="J28" s="17"/>
      <c r="K28" s="17"/>
      <c r="L28" s="18"/>
      <c r="M28" s="16" t="s">
        <v>12</v>
      </c>
      <c r="N28" s="17"/>
      <c r="O28" s="17"/>
      <c r="P28" s="18"/>
    </row>
    <row r="29" spans="1:16" ht="15.75" thickBot="1" x14ac:dyDescent="0.3">
      <c r="A29" s="19"/>
      <c r="B29" s="20"/>
      <c r="C29" s="21"/>
      <c r="D29" s="22" t="s">
        <v>13</v>
      </c>
      <c r="E29" s="22" t="s">
        <v>14</v>
      </c>
      <c r="F29" s="22" t="s">
        <v>15</v>
      </c>
      <c r="G29" s="15" t="s">
        <v>16</v>
      </c>
      <c r="H29" s="23" t="s">
        <v>17</v>
      </c>
      <c r="I29" s="24" t="s">
        <v>18</v>
      </c>
      <c r="J29" s="24" t="s">
        <v>19</v>
      </c>
      <c r="K29" s="24" t="s">
        <v>20</v>
      </c>
      <c r="L29" s="24" t="s">
        <v>21</v>
      </c>
      <c r="M29" s="24" t="s">
        <v>22</v>
      </c>
      <c r="N29" s="24" t="s">
        <v>23</v>
      </c>
      <c r="O29" s="24" t="s">
        <v>24</v>
      </c>
      <c r="P29" s="24" t="s">
        <v>25</v>
      </c>
    </row>
    <row r="30" spans="1:16" ht="15.75" thickBot="1" x14ac:dyDescent="0.3">
      <c r="A30" s="25">
        <v>1</v>
      </c>
      <c r="B30" s="26">
        <v>2</v>
      </c>
      <c r="C30" s="27"/>
      <c r="D30" s="28">
        <v>3</v>
      </c>
      <c r="E30" s="29">
        <v>4</v>
      </c>
      <c r="F30" s="29">
        <v>5</v>
      </c>
      <c r="G30" s="29">
        <v>6</v>
      </c>
      <c r="H30" s="30">
        <v>7</v>
      </c>
      <c r="I30" s="29">
        <v>8</v>
      </c>
      <c r="J30" s="29">
        <v>9</v>
      </c>
      <c r="K30" s="29">
        <v>10</v>
      </c>
      <c r="L30" s="29">
        <v>11</v>
      </c>
      <c r="M30" s="29">
        <v>12</v>
      </c>
      <c r="N30" s="29">
        <v>13</v>
      </c>
      <c r="O30" s="29">
        <v>14</v>
      </c>
      <c r="P30" s="29">
        <v>15</v>
      </c>
    </row>
    <row r="31" spans="1:16" x14ac:dyDescent="0.25">
      <c r="A31" s="76"/>
      <c r="B31" s="77"/>
      <c r="C31" s="78" t="s">
        <v>26</v>
      </c>
      <c r="D31" s="76"/>
      <c r="E31" s="79"/>
      <c r="F31" s="80"/>
      <c r="G31" s="80"/>
      <c r="H31" s="81"/>
      <c r="I31" s="31"/>
      <c r="J31" s="82"/>
      <c r="K31" s="83"/>
      <c r="L31" s="84"/>
      <c r="M31" s="85"/>
      <c r="N31" s="86"/>
      <c r="O31" s="82"/>
      <c r="P31" s="87"/>
    </row>
    <row r="32" spans="1:16" x14ac:dyDescent="0.25">
      <c r="A32" s="66" t="s">
        <v>41</v>
      </c>
      <c r="B32" s="88" t="s">
        <v>42</v>
      </c>
      <c r="C32" s="88"/>
      <c r="D32" s="66">
        <v>100</v>
      </c>
      <c r="E32" s="33">
        <v>15.55</v>
      </c>
      <c r="F32" s="34">
        <v>11.55</v>
      </c>
      <c r="G32" s="34">
        <v>15.66</v>
      </c>
      <c r="H32" s="35">
        <f>(E32+G32)*4+F32*9</f>
        <v>228.79000000000002</v>
      </c>
      <c r="I32" s="36">
        <v>0.1</v>
      </c>
      <c r="J32" s="34">
        <v>0.11</v>
      </c>
      <c r="K32" s="34">
        <v>28.77</v>
      </c>
      <c r="L32" s="41">
        <v>3.65</v>
      </c>
      <c r="M32" s="33">
        <v>43.77</v>
      </c>
      <c r="N32" s="55">
        <v>166.33</v>
      </c>
      <c r="O32" s="34">
        <v>32.11</v>
      </c>
      <c r="P32" s="35">
        <v>1.55</v>
      </c>
    </row>
    <row r="33" spans="1:16" x14ac:dyDescent="0.25">
      <c r="A33" s="66" t="s">
        <v>43</v>
      </c>
      <c r="B33" s="88" t="s">
        <v>44</v>
      </c>
      <c r="C33" s="88"/>
      <c r="D33" s="66">
        <v>180</v>
      </c>
      <c r="E33" s="33">
        <v>6.6</v>
      </c>
      <c r="F33" s="34">
        <v>5.4</v>
      </c>
      <c r="G33" s="34">
        <v>31.8</v>
      </c>
      <c r="H33" s="35">
        <f>(E33+G33)*4+F33*9</f>
        <v>202.2</v>
      </c>
      <c r="I33" s="36">
        <v>7.0000000000000007E-2</v>
      </c>
      <c r="J33" s="34"/>
      <c r="K33" s="34">
        <v>36</v>
      </c>
      <c r="L33" s="41">
        <v>1.03</v>
      </c>
      <c r="M33" s="43">
        <v>15.3</v>
      </c>
      <c r="N33" s="58">
        <v>47.34</v>
      </c>
      <c r="O33" s="44">
        <v>10.26</v>
      </c>
      <c r="P33" s="41">
        <v>1.03</v>
      </c>
    </row>
    <row r="34" spans="1:16" x14ac:dyDescent="0.25">
      <c r="A34" s="66" t="s">
        <v>39</v>
      </c>
      <c r="B34" s="88" t="s">
        <v>40</v>
      </c>
      <c r="C34" s="88"/>
      <c r="D34" s="66">
        <v>50</v>
      </c>
      <c r="E34" s="33">
        <v>0.57999999999999996</v>
      </c>
      <c r="F34" s="34">
        <v>3.1</v>
      </c>
      <c r="G34" s="34">
        <v>4</v>
      </c>
      <c r="H34" s="35">
        <f>(E34+G34)*4+F34*9</f>
        <v>46.22</v>
      </c>
      <c r="I34" s="36">
        <v>0.01</v>
      </c>
      <c r="J34" s="44">
        <v>1.19</v>
      </c>
      <c r="K34" s="44">
        <v>12</v>
      </c>
      <c r="L34" s="41">
        <v>0.12</v>
      </c>
      <c r="M34" s="43">
        <v>7.9</v>
      </c>
      <c r="N34" s="44">
        <v>5.8</v>
      </c>
      <c r="O34" s="44">
        <v>11.1</v>
      </c>
      <c r="P34" s="41">
        <v>0.2</v>
      </c>
    </row>
    <row r="35" spans="1:16" x14ac:dyDescent="0.25">
      <c r="A35" s="66" t="s">
        <v>36</v>
      </c>
      <c r="B35" s="88" t="s">
        <v>37</v>
      </c>
      <c r="C35" s="88"/>
      <c r="D35" s="66" t="s">
        <v>38</v>
      </c>
      <c r="E35" s="33">
        <v>0.2</v>
      </c>
      <c r="F35" s="34">
        <v>0.02</v>
      </c>
      <c r="G35" s="34">
        <v>15</v>
      </c>
      <c r="H35" s="35">
        <f>(E35+G35)*4+F35*9</f>
        <v>60.98</v>
      </c>
      <c r="I35" s="43"/>
      <c r="J35" s="37">
        <v>0.03</v>
      </c>
      <c r="K35" s="44"/>
      <c r="L35" s="41"/>
      <c r="M35" s="43">
        <v>11.1</v>
      </c>
      <c r="N35" s="44">
        <v>2.8</v>
      </c>
      <c r="O35" s="44">
        <v>1.4</v>
      </c>
      <c r="P35" s="41">
        <v>0.28000000000000003</v>
      </c>
    </row>
    <row r="36" spans="1:16" x14ac:dyDescent="0.25">
      <c r="A36" s="66"/>
      <c r="B36" s="88" t="s">
        <v>27</v>
      </c>
      <c r="C36" s="88"/>
      <c r="D36" s="66">
        <v>30</v>
      </c>
      <c r="E36" s="55">
        <v>2.4700000000000002</v>
      </c>
      <c r="F36" s="34">
        <v>0.31</v>
      </c>
      <c r="G36" s="34">
        <v>17.93</v>
      </c>
      <c r="H36" s="35">
        <f>(E36+G36)*4+F36*9</f>
        <v>84.39</v>
      </c>
      <c r="I36" s="43">
        <v>0.05</v>
      </c>
      <c r="J36" s="37"/>
      <c r="K36" s="44"/>
      <c r="L36" s="41">
        <v>0.5</v>
      </c>
      <c r="M36" s="43">
        <v>7.2</v>
      </c>
      <c r="N36" s="34">
        <v>27.23</v>
      </c>
      <c r="O36" s="44">
        <v>10.3</v>
      </c>
      <c r="P36" s="41">
        <v>0.62</v>
      </c>
    </row>
    <row r="37" spans="1:16" x14ac:dyDescent="0.25">
      <c r="A37" s="66"/>
      <c r="B37" s="45" t="s">
        <v>28</v>
      </c>
      <c r="C37" s="88"/>
      <c r="D37" s="89">
        <v>575</v>
      </c>
      <c r="E37" s="49">
        <f>SUM(E32:E36)</f>
        <v>25.399999999999995</v>
      </c>
      <c r="F37" s="48">
        <f>SUM(F32:F36)</f>
        <v>20.380000000000003</v>
      </c>
      <c r="G37" s="48">
        <f>SUM(G32:G36)</f>
        <v>84.390000000000015</v>
      </c>
      <c r="H37" s="47">
        <f>SUM(H32:H36)</f>
        <v>622.58000000000004</v>
      </c>
      <c r="I37" s="46">
        <f t="shared" ref="I37:P37" si="4">SUM(I32:I36)</f>
        <v>0.23000000000000004</v>
      </c>
      <c r="J37" s="48">
        <f t="shared" si="4"/>
        <v>1.33</v>
      </c>
      <c r="K37" s="48">
        <f t="shared" si="4"/>
        <v>76.77</v>
      </c>
      <c r="L37" s="59">
        <f t="shared" si="4"/>
        <v>5.3</v>
      </c>
      <c r="M37" s="46">
        <f t="shared" si="4"/>
        <v>85.27000000000001</v>
      </c>
      <c r="N37" s="48">
        <f t="shared" si="4"/>
        <v>249.50000000000003</v>
      </c>
      <c r="O37" s="48">
        <f t="shared" si="4"/>
        <v>65.17</v>
      </c>
      <c r="P37" s="59">
        <f t="shared" si="4"/>
        <v>3.6800000000000006</v>
      </c>
    </row>
    <row r="38" spans="1:16" x14ac:dyDescent="0.25">
      <c r="A38" s="66"/>
      <c r="B38" s="90" t="s">
        <v>29</v>
      </c>
      <c r="C38" s="90"/>
      <c r="D38" s="66"/>
      <c r="E38" s="33"/>
      <c r="F38" s="34"/>
      <c r="G38" s="34"/>
      <c r="H38" s="35"/>
      <c r="I38" s="91"/>
      <c r="J38" s="34"/>
      <c r="K38" s="38"/>
      <c r="L38" s="92"/>
      <c r="M38" s="33"/>
      <c r="N38" s="55"/>
      <c r="O38" s="34"/>
      <c r="P38" s="35"/>
    </row>
    <row r="39" spans="1:16" x14ac:dyDescent="0.25">
      <c r="A39" s="66" t="s">
        <v>30</v>
      </c>
      <c r="B39" s="88" t="s">
        <v>31</v>
      </c>
      <c r="C39" s="88"/>
      <c r="D39" s="66">
        <v>100</v>
      </c>
      <c r="E39" s="33">
        <v>0.67</v>
      </c>
      <c r="F39" s="34">
        <v>0.16</v>
      </c>
      <c r="G39" s="34">
        <v>1.83</v>
      </c>
      <c r="H39" s="35">
        <f t="shared" ref="H39:H45" si="5">(E39+G39)*4+F39*9</f>
        <v>11.44</v>
      </c>
      <c r="I39" s="43">
        <v>0.03</v>
      </c>
      <c r="J39" s="37">
        <v>4.9000000000000004</v>
      </c>
      <c r="K39" s="37"/>
      <c r="L39" s="40">
        <v>0.1</v>
      </c>
      <c r="M39" s="43">
        <v>17</v>
      </c>
      <c r="N39" s="34">
        <v>30</v>
      </c>
      <c r="O39" s="44">
        <v>14</v>
      </c>
      <c r="P39" s="41">
        <v>0.5</v>
      </c>
    </row>
    <row r="40" spans="1:16" x14ac:dyDescent="0.25">
      <c r="A40" s="66" t="s">
        <v>45</v>
      </c>
      <c r="B40" s="88" t="s">
        <v>46</v>
      </c>
      <c r="C40" s="88"/>
      <c r="D40" s="66">
        <v>250</v>
      </c>
      <c r="E40" s="33">
        <v>2</v>
      </c>
      <c r="F40" s="34">
        <v>6.5</v>
      </c>
      <c r="G40" s="34">
        <v>14.63</v>
      </c>
      <c r="H40" s="67">
        <f t="shared" si="5"/>
        <v>125.02000000000001</v>
      </c>
      <c r="I40" s="43">
        <v>8.7999999999999995E-2</v>
      </c>
      <c r="J40" s="37">
        <v>8.25</v>
      </c>
      <c r="K40" s="37"/>
      <c r="L40" s="41">
        <v>1.22</v>
      </c>
      <c r="M40" s="43">
        <v>26.7</v>
      </c>
      <c r="N40" s="44">
        <v>55.98</v>
      </c>
      <c r="O40" s="44">
        <v>22.77</v>
      </c>
      <c r="P40" s="41">
        <v>0.88</v>
      </c>
    </row>
    <row r="41" spans="1:16" x14ac:dyDescent="0.25">
      <c r="A41" s="66" t="s">
        <v>47</v>
      </c>
      <c r="B41" s="88" t="s">
        <v>48</v>
      </c>
      <c r="C41" s="88"/>
      <c r="D41" s="66" t="s">
        <v>55</v>
      </c>
      <c r="E41" s="33">
        <v>15.22</v>
      </c>
      <c r="F41" s="34">
        <v>7.66</v>
      </c>
      <c r="G41" s="34">
        <v>5.88</v>
      </c>
      <c r="H41" s="35">
        <f t="shared" si="5"/>
        <v>153.34</v>
      </c>
      <c r="I41" s="43">
        <v>0.11</v>
      </c>
      <c r="J41" s="34">
        <v>5.77</v>
      </c>
      <c r="K41" s="37">
        <v>9.0500000000000007</v>
      </c>
      <c r="L41" s="39">
        <v>3.92</v>
      </c>
      <c r="M41" s="43">
        <v>60.77</v>
      </c>
      <c r="N41" s="55">
        <v>252.33</v>
      </c>
      <c r="O41" s="44">
        <v>75.44</v>
      </c>
      <c r="P41" s="41">
        <v>1.32</v>
      </c>
    </row>
    <row r="42" spans="1:16" x14ac:dyDescent="0.25">
      <c r="A42" s="66" t="s">
        <v>50</v>
      </c>
      <c r="B42" s="88" t="s">
        <v>51</v>
      </c>
      <c r="C42" s="88"/>
      <c r="D42" s="66">
        <v>180</v>
      </c>
      <c r="E42" s="93">
        <v>3.48</v>
      </c>
      <c r="F42" s="60">
        <v>5.16</v>
      </c>
      <c r="G42" s="60">
        <v>27.6</v>
      </c>
      <c r="H42" s="35">
        <f t="shared" si="5"/>
        <v>170.76</v>
      </c>
      <c r="I42" s="43">
        <v>0.18</v>
      </c>
      <c r="J42" s="34">
        <v>25.2</v>
      </c>
      <c r="K42" s="37"/>
      <c r="L42" s="39">
        <v>1.87</v>
      </c>
      <c r="M42" s="43">
        <v>17.57</v>
      </c>
      <c r="N42" s="58">
        <v>95.64</v>
      </c>
      <c r="O42" s="44">
        <v>35.200000000000003</v>
      </c>
      <c r="P42" s="41">
        <v>1.38</v>
      </c>
    </row>
    <row r="43" spans="1:16" x14ac:dyDescent="0.25">
      <c r="A43" s="66" t="s">
        <v>52</v>
      </c>
      <c r="B43" s="88" t="s">
        <v>53</v>
      </c>
      <c r="C43" s="88"/>
      <c r="D43" s="66">
        <v>200</v>
      </c>
      <c r="E43" s="33">
        <v>0.56999999999999995</v>
      </c>
      <c r="F43" s="34">
        <v>0</v>
      </c>
      <c r="G43" s="34">
        <v>30.2</v>
      </c>
      <c r="H43" s="35">
        <f t="shared" si="5"/>
        <v>123.08</v>
      </c>
      <c r="I43" s="42">
        <v>1E-3</v>
      </c>
      <c r="J43" s="44">
        <v>1.01</v>
      </c>
      <c r="K43" s="38"/>
      <c r="L43" s="39">
        <v>0.09</v>
      </c>
      <c r="M43" s="43">
        <v>15.7</v>
      </c>
      <c r="N43" s="58">
        <v>3.36</v>
      </c>
      <c r="O43" s="44">
        <v>16.32</v>
      </c>
      <c r="P43" s="41">
        <v>0.37</v>
      </c>
    </row>
    <row r="44" spans="1:16" x14ac:dyDescent="0.25">
      <c r="A44" s="66"/>
      <c r="B44" s="88" t="s">
        <v>32</v>
      </c>
      <c r="C44" s="88"/>
      <c r="D44" s="66">
        <v>30</v>
      </c>
      <c r="E44" s="55">
        <v>1.98</v>
      </c>
      <c r="F44" s="34">
        <v>0.36</v>
      </c>
      <c r="G44" s="34">
        <v>10.02</v>
      </c>
      <c r="H44" s="35">
        <f t="shared" si="5"/>
        <v>51.24</v>
      </c>
      <c r="I44" s="43">
        <v>0.05</v>
      </c>
      <c r="J44" s="37"/>
      <c r="K44" s="37"/>
      <c r="L44" s="41">
        <v>0.27</v>
      </c>
      <c r="M44" s="43">
        <v>10.5</v>
      </c>
      <c r="N44" s="34">
        <v>47.4</v>
      </c>
      <c r="O44" s="44">
        <v>14.1</v>
      </c>
      <c r="P44" s="41">
        <v>1.17</v>
      </c>
    </row>
    <row r="45" spans="1:16" x14ac:dyDescent="0.25">
      <c r="A45" s="66"/>
      <c r="B45" s="88" t="s">
        <v>27</v>
      </c>
      <c r="C45" s="88"/>
      <c r="D45" s="66">
        <v>30</v>
      </c>
      <c r="E45" s="55">
        <v>2.4700000000000002</v>
      </c>
      <c r="F45" s="34">
        <v>0.31</v>
      </c>
      <c r="G45" s="34">
        <v>17.93</v>
      </c>
      <c r="H45" s="35">
        <f t="shared" si="5"/>
        <v>84.39</v>
      </c>
      <c r="I45" s="43">
        <v>0.05</v>
      </c>
      <c r="J45" s="37"/>
      <c r="K45" s="44"/>
      <c r="L45" s="41">
        <v>0.5</v>
      </c>
      <c r="M45" s="43">
        <v>7.2</v>
      </c>
      <c r="N45" s="34">
        <v>27.23</v>
      </c>
      <c r="O45" s="44">
        <v>10.3</v>
      </c>
      <c r="P45" s="41">
        <v>0.62</v>
      </c>
    </row>
    <row r="46" spans="1:16" x14ac:dyDescent="0.25">
      <c r="A46" s="66"/>
      <c r="B46" s="45" t="s">
        <v>33</v>
      </c>
      <c r="C46" s="88"/>
      <c r="D46" s="89">
        <v>940</v>
      </c>
      <c r="E46" s="49">
        <f>SUM(E39:E45)</f>
        <v>26.39</v>
      </c>
      <c r="F46" s="48">
        <f>SUM(F39:F45)</f>
        <v>20.149999999999999</v>
      </c>
      <c r="G46" s="48">
        <f>SUM(G39:G45)</f>
        <v>108.09</v>
      </c>
      <c r="H46" s="47">
        <f>SUM(H39:H45)</f>
        <v>719.27</v>
      </c>
      <c r="I46" s="46">
        <f t="shared" ref="I46:P46" si="6">SUM(I39:I45)</f>
        <v>0.50900000000000001</v>
      </c>
      <c r="J46" s="48">
        <f t="shared" si="6"/>
        <v>45.13</v>
      </c>
      <c r="K46" s="48">
        <f t="shared" si="6"/>
        <v>9.0500000000000007</v>
      </c>
      <c r="L46" s="59">
        <f t="shared" si="6"/>
        <v>7.9700000000000006</v>
      </c>
      <c r="M46" s="46">
        <f t="shared" si="6"/>
        <v>155.43999999999997</v>
      </c>
      <c r="N46" s="48">
        <f t="shared" si="6"/>
        <v>511.94</v>
      </c>
      <c r="O46" s="48">
        <f t="shared" si="6"/>
        <v>188.13</v>
      </c>
      <c r="P46" s="59">
        <f t="shared" si="6"/>
        <v>6.24</v>
      </c>
    </row>
    <row r="47" spans="1:16" x14ac:dyDescent="0.25">
      <c r="A47" s="68"/>
      <c r="B47" s="94"/>
      <c r="C47" s="94"/>
      <c r="D47" s="68"/>
      <c r="E47" s="50"/>
      <c r="F47" s="51"/>
      <c r="G47" s="51"/>
      <c r="H47" s="52"/>
      <c r="I47" s="63"/>
      <c r="J47" s="62"/>
      <c r="K47" s="62"/>
      <c r="L47" s="64"/>
      <c r="M47" s="63"/>
      <c r="N47" s="61"/>
      <c r="O47" s="62"/>
      <c r="P47" s="64"/>
    </row>
    <row r="48" spans="1:16" ht="15.75" thickBot="1" x14ac:dyDescent="0.3">
      <c r="A48" s="69"/>
      <c r="B48" s="95" t="s">
        <v>34</v>
      </c>
      <c r="C48" s="96"/>
      <c r="D48" s="97">
        <f>D37+D46</f>
        <v>1515</v>
      </c>
      <c r="E48" s="70">
        <f>E37+E46</f>
        <v>51.789999999999992</v>
      </c>
      <c r="F48" s="53">
        <f>F37+F46</f>
        <v>40.53</v>
      </c>
      <c r="G48" s="53">
        <f>G37+G46</f>
        <v>192.48000000000002</v>
      </c>
      <c r="H48" s="54">
        <f>H37+H46</f>
        <v>1341.85</v>
      </c>
      <c r="I48" s="65">
        <f t="shared" ref="I48:O48" si="7">I37+I46</f>
        <v>0.7390000000000001</v>
      </c>
      <c r="J48" s="53">
        <f t="shared" si="7"/>
        <v>46.46</v>
      </c>
      <c r="K48" s="53">
        <f t="shared" si="7"/>
        <v>85.82</v>
      </c>
      <c r="L48" s="54">
        <f t="shared" si="7"/>
        <v>13.27</v>
      </c>
      <c r="M48" s="65">
        <f t="shared" si="7"/>
        <v>240.70999999999998</v>
      </c>
      <c r="N48" s="53">
        <f t="shared" si="7"/>
        <v>761.44</v>
      </c>
      <c r="O48" s="53">
        <f t="shared" si="7"/>
        <v>253.3</v>
      </c>
      <c r="P48" s="54">
        <f>P37+P46</f>
        <v>9.9200000000000017</v>
      </c>
    </row>
  </sheetData>
  <mergeCells count="18">
    <mergeCell ref="B38:C38"/>
    <mergeCell ref="B28:C28"/>
    <mergeCell ref="E28:G28"/>
    <mergeCell ref="I28:L28"/>
    <mergeCell ref="M28:P28"/>
    <mergeCell ref="B30:C30"/>
    <mergeCell ref="B6:C6"/>
    <mergeCell ref="B14:C14"/>
    <mergeCell ref="E27:G27"/>
    <mergeCell ref="I27:L27"/>
    <mergeCell ref="M27:P27"/>
    <mergeCell ref="E3:G3"/>
    <mergeCell ref="I3:L3"/>
    <mergeCell ref="M3:P3"/>
    <mergeCell ref="B4:C4"/>
    <mergeCell ref="E4:G4"/>
    <mergeCell ref="I4:L4"/>
    <mergeCell ref="M4:P4"/>
  </mergeCells>
  <pageMargins left="0.31496062992125984" right="0.31496062992125984" top="0.55118110236220474" bottom="0.35433070866141736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2022-06-23T05:14:26Z</cp:lastPrinted>
  <dcterms:created xsi:type="dcterms:W3CDTF">2022-06-23T05:11:37Z</dcterms:created>
  <dcterms:modified xsi:type="dcterms:W3CDTF">2022-06-23T05:18:25Z</dcterms:modified>
</cp:coreProperties>
</file>