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M50" i="1"/>
  <c r="K50" i="1"/>
  <c r="I50" i="1"/>
  <c r="G50" i="1"/>
  <c r="E50" i="1"/>
  <c r="D50" i="1"/>
  <c r="P48" i="1"/>
  <c r="O48" i="1"/>
  <c r="N48" i="1"/>
  <c r="M48" i="1"/>
  <c r="L48" i="1"/>
  <c r="K48" i="1"/>
  <c r="J48" i="1"/>
  <c r="I48" i="1"/>
  <c r="G48" i="1"/>
  <c r="F48" i="1"/>
  <c r="E48" i="1"/>
  <c r="H47" i="1"/>
  <c r="H46" i="1"/>
  <c r="H45" i="1"/>
  <c r="H44" i="1"/>
  <c r="H43" i="1"/>
  <c r="H42" i="1"/>
  <c r="H41" i="1"/>
  <c r="H48" i="1" s="1"/>
  <c r="H40" i="1"/>
  <c r="P38" i="1"/>
  <c r="P50" i="1" s="1"/>
  <c r="O38" i="1"/>
  <c r="N38" i="1"/>
  <c r="N50" i="1" s="1"/>
  <c r="M38" i="1"/>
  <c r="L38" i="1"/>
  <c r="L50" i="1" s="1"/>
  <c r="K38" i="1"/>
  <c r="J38" i="1"/>
  <c r="J50" i="1" s="1"/>
  <c r="I38" i="1"/>
  <c r="G38" i="1"/>
  <c r="F38" i="1"/>
  <c r="F50" i="1" s="1"/>
  <c r="E38" i="1"/>
  <c r="H37" i="1"/>
  <c r="H36" i="1"/>
  <c r="H35" i="1"/>
  <c r="H34" i="1"/>
  <c r="H33" i="1"/>
  <c r="H38" i="1" s="1"/>
  <c r="H50" i="1" s="1"/>
  <c r="P23" i="1"/>
  <c r="O23" i="1"/>
  <c r="N23" i="1"/>
  <c r="M23" i="1"/>
  <c r="L23" i="1"/>
  <c r="K23" i="1"/>
  <c r="J23" i="1"/>
  <c r="I23" i="1"/>
  <c r="G23" i="1"/>
  <c r="F23" i="1"/>
  <c r="E23" i="1"/>
  <c r="H22" i="1"/>
  <c r="H21" i="1"/>
  <c r="H20" i="1"/>
  <c r="H19" i="1"/>
  <c r="H18" i="1"/>
  <c r="H17" i="1"/>
  <c r="H16" i="1"/>
  <c r="H15" i="1"/>
  <c r="H23" i="1" s="1"/>
  <c r="P13" i="1"/>
  <c r="P25" i="1" s="1"/>
  <c r="O13" i="1"/>
  <c r="O25" i="1" s="1"/>
  <c r="N13" i="1"/>
  <c r="N25" i="1" s="1"/>
  <c r="M13" i="1"/>
  <c r="M25" i="1" s="1"/>
  <c r="L13" i="1"/>
  <c r="L25" i="1" s="1"/>
  <c r="K13" i="1"/>
  <c r="K25" i="1" s="1"/>
  <c r="J13" i="1"/>
  <c r="J25" i="1" s="1"/>
  <c r="I13" i="1"/>
  <c r="I25" i="1" s="1"/>
  <c r="G13" i="1"/>
  <c r="G25" i="1" s="1"/>
  <c r="F13" i="1"/>
  <c r="F25" i="1" s="1"/>
  <c r="E13" i="1"/>
  <c r="E25" i="1" s="1"/>
  <c r="H12" i="1"/>
  <c r="H11" i="1"/>
  <c r="H10" i="1"/>
  <c r="H9" i="1"/>
  <c r="H8" i="1"/>
  <c r="H13" i="1" s="1"/>
  <c r="H25" i="1" s="1"/>
</calcChain>
</file>

<file path=xl/sharedStrings.xml><?xml version="1.0" encoding="utf-8"?>
<sst xmlns="http://schemas.openxmlformats.org/spreadsheetml/2006/main" count="116" uniqueCount="61">
  <si>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</si>
  <si>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</si>
  <si>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</si>
  <si>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</si>
  <si>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</si>
  <si>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</si>
  <si>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</si>
  <si>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</si>
  <si>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</si>
  <si>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</si>
  <si>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</si>
  <si>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</si>
  <si>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</si>
  <si>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</si>
  <si>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</si>
  <si>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</si>
  <si>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</si>
  <si>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</si>
  <si>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</si>
  <si>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</si>
  <si>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</si>
  <si>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</si>
  <si>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</si>
  <si>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</si>
  <si>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</si>
  <si>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</si>
  <si>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</si>
  <si>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14/2017</t>
  </si>
  <si>
    <t>Масло сливочное (порциями) 72,5% м.д.ж.</t>
  </si>
  <si>
    <t>10</t>
  </si>
  <si>
    <t>Хлеб пшеничный</t>
  </si>
  <si>
    <t>итого за завтрак</t>
  </si>
  <si>
    <t>Обед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</si>
  <si>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</si>
  <si>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</si>
  <si>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</si>
  <si>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</si>
  <si>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174/2017</t>
  </si>
  <si>
    <t>Каша вязкая молочная из риса с маслом сливочным</t>
  </si>
  <si>
    <t>200/10</t>
  </si>
  <si>
    <t>377/2017</t>
  </si>
  <si>
    <t>Чай с лимоном</t>
  </si>
  <si>
    <t>200/15/7</t>
  </si>
  <si>
    <t>15/2017</t>
  </si>
  <si>
    <t>Сыр "Российский" (порциями)</t>
  </si>
  <si>
    <t>487</t>
  </si>
  <si>
    <t>103/2017</t>
  </si>
  <si>
    <t>Суп картофельный с макаронными изделиями</t>
  </si>
  <si>
    <t>278/2017</t>
  </si>
  <si>
    <t>Тефтели из говядины (1 вар.)</t>
  </si>
  <si>
    <t>348/2011</t>
  </si>
  <si>
    <t>Соус томатный</t>
  </si>
  <si>
    <t>321/2017</t>
  </si>
  <si>
    <t>Капуста тушеная</t>
  </si>
  <si>
    <t>342/2017</t>
  </si>
  <si>
    <t>Компот из свежих плодов</t>
  </si>
  <si>
    <t>338/2017</t>
  </si>
  <si>
    <t>Фрукты свежие (яблоки,бананы,апельсины или др.)</t>
  </si>
  <si>
    <t>29 июня 2022</t>
  </si>
  <si>
    <t>250/10</t>
  </si>
  <si>
    <t>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</si>
</sst>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5" xfId="0" applyFont="1" applyBorder="1"/>
    <xf numFmtId="0" fontId="5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7" fillId="0" borderId="23" xfId="0" applyNumberFormat="1" applyFont="1" applyBorder="1"/>
    <xf numFmtId="2" fontId="7" fillId="0" borderId="24" xfId="0" applyNumberFormat="1" applyFont="1" applyBorder="1"/>
    <xf numFmtId="164" fontId="7" fillId="0" borderId="24" xfId="0" applyNumberFormat="1" applyFont="1" applyBorder="1"/>
    <xf numFmtId="2" fontId="7" fillId="0" borderId="25" xfId="0" applyNumberFormat="1" applyFont="1" applyBorder="1"/>
    <xf numFmtId="2" fontId="7" fillId="0" borderId="26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165" fontId="8" fillId="0" borderId="23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0" fontId="4" fillId="0" borderId="21" xfId="0" applyFont="1" applyBorder="1"/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" fontId="7" fillId="0" borderId="27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6" fillId="0" borderId="2" xfId="0" applyFont="1" applyBorder="1" applyAlignment="1">
      <alignment horizontal="center"/>
    </xf>
    <xf numFmtId="0" fontId="1" fillId="0" borderId="37" xfId="0" applyFont="1" applyBorder="1"/>
    <xf numFmtId="0" fontId="7" fillId="0" borderId="38" xfId="0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4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2" fontId="1" fillId="0" borderId="23" xfId="0" applyNumberFormat="1" applyFont="1" applyBorder="1"/>
    <xf numFmtId="0" fontId="7" fillId="0" borderId="39" xfId="0" applyFont="1" applyBorder="1" applyAlignment="1">
      <alignment horizontal="center"/>
    </xf>
    <xf numFmtId="0" fontId="7" fillId="0" borderId="40" xfId="0" applyFont="1" applyBorder="1"/>
    <xf numFmtId="0" fontId="7" fillId="0" borderId="41" xfId="0" applyFont="1" applyBorder="1"/>
    <xf numFmtId="164" fontId="7" fillId="0" borderId="42" xfId="0" applyNumberFormat="1" applyFont="1" applyBorder="1" applyAlignment="1">
      <alignment horizontal="center"/>
    </xf>
    <xf numFmtId="164" fontId="7" fillId="0" borderId="43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164" fontId="7" fillId="0" borderId="43" xfId="0" applyNumberFormat="1" applyFont="1" applyBorder="1"/>
    <xf numFmtId="2" fontId="7" fillId="0" borderId="43" xfId="0" applyNumberFormat="1" applyFont="1" applyBorder="1"/>
    <xf numFmtId="2" fontId="7" fillId="0" borderId="44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64" fontId="4" fillId="0" borderId="42" xfId="0" applyNumberFormat="1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2" fillId="0" borderId="24" xfId="0" applyNumberFormat="1" applyFont="1" applyBorder="1"/>
    <xf numFmtId="2" fontId="1" fillId="0" borderId="25" xfId="0" applyNumberFormat="1" applyFont="1" applyBorder="1"/>
    <xf numFmtId="2" fontId="5" fillId="0" borderId="24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64" fontId="5" fillId="0" borderId="29" xfId="0" applyNumberFormat="1" applyFont="1" applyBorder="1"/>
    <xf numFmtId="164" fontId="3" fillId="0" borderId="30" xfId="0" applyNumberFormat="1" applyFont="1" applyBorder="1"/>
    <xf numFmtId="1" fontId="4" fillId="0" borderId="46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16" workbookViewId="0">
      <selection activeCell="A27" sqref="A27:P50"/>
    </sheetView>
  </sheetViews>
  <sheetFormatPr defaultRowHeight="15" x14ac:dyDescent="0.25"/>
  <sheetData>
    <row r="1" spans="1:16" ht="15.75" x14ac:dyDescent="0.25">
      <c r="A1" s="73"/>
      <c r="B1" s="2" t="s">
        <v>0</v>
      </c>
      <c r="C1" s="3" t="s">
        <v>58</v>
      </c>
      <c r="D1" s="74"/>
      <c r="E1" s="73"/>
      <c r="F1" s="73"/>
      <c r="G1" s="73"/>
      <c r="H1" s="73"/>
      <c r="I1" s="1"/>
      <c r="J1" s="1"/>
      <c r="K1" s="1"/>
      <c r="L1" s="1"/>
      <c r="M1" s="1"/>
      <c r="N1" s="1"/>
      <c r="O1" s="1"/>
      <c r="P1" s="1"/>
    </row>
    <row r="2" spans="1:16" ht="16.5" thickBot="1" x14ac:dyDescent="0.3">
      <c r="A2" s="73"/>
      <c r="B2" s="4" t="s">
        <v>1</v>
      </c>
      <c r="C2" s="4"/>
      <c r="D2" s="1"/>
      <c r="E2" s="73"/>
      <c r="F2" s="73"/>
      <c r="G2" s="73"/>
      <c r="H2" s="73"/>
      <c r="I2" s="1"/>
      <c r="J2" s="1"/>
      <c r="K2" s="1"/>
      <c r="L2" s="1"/>
      <c r="M2" s="1"/>
      <c r="N2" s="1"/>
      <c r="O2" s="1"/>
      <c r="P2" s="1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25">
        <v>1</v>
      </c>
      <c r="B6" s="26">
        <v>2</v>
      </c>
      <c r="C6" s="27"/>
      <c r="D6" s="28">
        <v>3</v>
      </c>
      <c r="E6" s="29">
        <v>4</v>
      </c>
      <c r="F6" s="29">
        <v>5</v>
      </c>
      <c r="G6" s="29">
        <v>6</v>
      </c>
      <c r="H6" s="30">
        <v>7</v>
      </c>
      <c r="I6" s="75">
        <v>8</v>
      </c>
      <c r="J6" s="75">
        <v>9</v>
      </c>
      <c r="K6" s="75">
        <v>10</v>
      </c>
      <c r="L6" s="75">
        <v>11</v>
      </c>
      <c r="M6" s="75">
        <v>12</v>
      </c>
      <c r="N6" s="75">
        <v>13</v>
      </c>
      <c r="O6" s="75">
        <v>14</v>
      </c>
      <c r="P6" s="75">
        <v>15</v>
      </c>
    </row>
    <row r="7" spans="1:16" x14ac:dyDescent="0.25">
      <c r="A7" s="76"/>
      <c r="B7" s="31"/>
      <c r="C7" s="32" t="s">
        <v>26</v>
      </c>
      <c r="D7" s="76"/>
      <c r="E7" s="33"/>
      <c r="F7" s="34"/>
      <c r="G7" s="34"/>
      <c r="H7" s="36"/>
      <c r="I7" s="33"/>
      <c r="J7" s="34"/>
      <c r="K7" s="34"/>
      <c r="L7" s="35"/>
      <c r="M7" s="33"/>
      <c r="N7" s="34"/>
      <c r="O7" s="34"/>
      <c r="P7" s="35"/>
    </row>
    <row r="8" spans="1:16" x14ac:dyDescent="0.25">
      <c r="A8" s="77" t="s">
        <v>37</v>
      </c>
      <c r="B8" s="38" t="s">
        <v>38</v>
      </c>
      <c r="C8" s="39"/>
      <c r="D8" s="77" t="s">
        <v>39</v>
      </c>
      <c r="E8" s="41">
        <v>5.6</v>
      </c>
      <c r="F8" s="42">
        <v>6.64</v>
      </c>
      <c r="G8" s="42">
        <v>40.700000000000003</v>
      </c>
      <c r="H8" s="78">
        <f>(E8+G8)*4+F8*9</f>
        <v>244.96</v>
      </c>
      <c r="I8" s="44">
        <v>0.06</v>
      </c>
      <c r="J8" s="45">
        <v>0.96</v>
      </c>
      <c r="K8" s="46">
        <v>54.8</v>
      </c>
      <c r="L8" s="47">
        <v>0.23</v>
      </c>
      <c r="M8" s="41">
        <v>130.66999999999999</v>
      </c>
      <c r="N8" s="42">
        <v>157.44</v>
      </c>
      <c r="O8" s="52">
        <v>36.46</v>
      </c>
      <c r="P8" s="49">
        <v>0.6</v>
      </c>
    </row>
    <row r="9" spans="1:16" x14ac:dyDescent="0.25">
      <c r="A9" s="77" t="s">
        <v>40</v>
      </c>
      <c r="B9" s="38" t="s">
        <v>41</v>
      </c>
      <c r="C9" s="39"/>
      <c r="D9" s="77" t="s">
        <v>42</v>
      </c>
      <c r="E9" s="41">
        <v>0.13</v>
      </c>
      <c r="F9" s="42">
        <v>0.02</v>
      </c>
      <c r="G9" s="42">
        <v>15.2</v>
      </c>
      <c r="H9" s="78">
        <f>(E9+G9)*4+F9*9</f>
        <v>61.5</v>
      </c>
      <c r="I9" s="44"/>
      <c r="J9" s="52">
        <v>2.83</v>
      </c>
      <c r="K9" s="52"/>
      <c r="L9" s="49">
        <v>0.01</v>
      </c>
      <c r="M9" s="51">
        <v>14.2</v>
      </c>
      <c r="N9" s="52">
        <v>4.4000000000000004</v>
      </c>
      <c r="O9" s="52">
        <v>2.4</v>
      </c>
      <c r="P9" s="49">
        <v>0.36</v>
      </c>
    </row>
    <row r="10" spans="1:16" x14ac:dyDescent="0.25">
      <c r="A10" s="77" t="s">
        <v>43</v>
      </c>
      <c r="B10" s="38" t="s">
        <v>44</v>
      </c>
      <c r="C10" s="39"/>
      <c r="D10" s="77">
        <v>15</v>
      </c>
      <c r="E10" s="41">
        <v>3.48</v>
      </c>
      <c r="F10" s="42">
        <v>4.43</v>
      </c>
      <c r="G10" s="42"/>
      <c r="H10" s="78">
        <f>(E10+G10)*4+F10*9</f>
        <v>53.79</v>
      </c>
      <c r="I10" s="50">
        <v>5.0000000000000001E-3</v>
      </c>
      <c r="J10" s="52">
        <v>0.1</v>
      </c>
      <c r="K10" s="42">
        <v>39</v>
      </c>
      <c r="L10" s="49">
        <v>7.4999999999999997E-2</v>
      </c>
      <c r="M10" s="41">
        <v>132</v>
      </c>
      <c r="N10" s="52">
        <v>75</v>
      </c>
      <c r="O10" s="52">
        <v>5.25</v>
      </c>
      <c r="P10" s="49">
        <v>0.15</v>
      </c>
    </row>
    <row r="11" spans="1:16" x14ac:dyDescent="0.25">
      <c r="A11" s="79" t="s">
        <v>27</v>
      </c>
      <c r="B11" s="38" t="s">
        <v>28</v>
      </c>
      <c r="C11" s="39"/>
      <c r="D11" s="79" t="s">
        <v>29</v>
      </c>
      <c r="E11" s="41">
        <v>0.08</v>
      </c>
      <c r="F11" s="42">
        <v>7.25</v>
      </c>
      <c r="G11" s="42">
        <v>0.13</v>
      </c>
      <c r="H11" s="78">
        <f>(E11+G11)*4+F11*9</f>
        <v>66.09</v>
      </c>
      <c r="I11" s="50">
        <v>1E-3</v>
      </c>
      <c r="J11" s="45"/>
      <c r="K11" s="46">
        <v>40</v>
      </c>
      <c r="L11" s="49">
        <v>0.11</v>
      </c>
      <c r="M11" s="51">
        <v>2.4</v>
      </c>
      <c r="N11" s="52"/>
      <c r="O11" s="52">
        <v>3</v>
      </c>
      <c r="P11" s="49">
        <v>0.02</v>
      </c>
    </row>
    <row r="12" spans="1:16" x14ac:dyDescent="0.25">
      <c r="A12" s="77"/>
      <c r="B12" s="38" t="s">
        <v>30</v>
      </c>
      <c r="C12" s="39"/>
      <c r="D12" s="77">
        <v>30</v>
      </c>
      <c r="E12" s="41">
        <v>2.4700000000000002</v>
      </c>
      <c r="F12" s="42">
        <v>0.31</v>
      </c>
      <c r="G12" s="42">
        <v>17.93</v>
      </c>
      <c r="H12" s="78">
        <f>(E12+G12)*4+F12*9</f>
        <v>84.39</v>
      </c>
      <c r="I12" s="51">
        <v>0.05</v>
      </c>
      <c r="J12" s="45"/>
      <c r="K12" s="45"/>
      <c r="L12" s="49">
        <v>0.5</v>
      </c>
      <c r="M12" s="51">
        <v>7.2</v>
      </c>
      <c r="N12" s="42">
        <v>27.23</v>
      </c>
      <c r="O12" s="52">
        <v>10.3</v>
      </c>
      <c r="P12" s="49">
        <v>0.62</v>
      </c>
    </row>
    <row r="13" spans="1:16" x14ac:dyDescent="0.25">
      <c r="A13" s="80"/>
      <c r="B13" s="53" t="s">
        <v>31</v>
      </c>
      <c r="C13" s="39"/>
      <c r="D13" s="81" t="s">
        <v>45</v>
      </c>
      <c r="E13" s="54">
        <f>SUM(E8:E12)</f>
        <v>11.76</v>
      </c>
      <c r="F13" s="55">
        <f>SUM(F8:F12)</f>
        <v>18.649999999999999</v>
      </c>
      <c r="G13" s="55">
        <f>SUM(G8:G12)</f>
        <v>73.960000000000008</v>
      </c>
      <c r="H13" s="66">
        <f>SUM(H8:H12)</f>
        <v>510.73</v>
      </c>
      <c r="I13" s="54">
        <f t="shared" ref="I13:P13" si="0">SUM(I8:I12)</f>
        <v>0.11600000000000001</v>
      </c>
      <c r="J13" s="55">
        <f t="shared" si="0"/>
        <v>3.89</v>
      </c>
      <c r="K13" s="55">
        <f t="shared" si="0"/>
        <v>133.80000000000001</v>
      </c>
      <c r="L13" s="65">
        <f t="shared" si="0"/>
        <v>0.92500000000000004</v>
      </c>
      <c r="M13" s="54">
        <f t="shared" si="0"/>
        <v>286.46999999999997</v>
      </c>
      <c r="N13" s="55">
        <f t="shared" si="0"/>
        <v>264.07</v>
      </c>
      <c r="O13" s="55">
        <f t="shared" si="0"/>
        <v>57.41</v>
      </c>
      <c r="P13" s="65">
        <f t="shared" si="0"/>
        <v>1.75</v>
      </c>
    </row>
    <row r="14" spans="1:16" x14ac:dyDescent="0.25">
      <c r="A14" s="82"/>
      <c r="B14" s="56" t="s">
        <v>32</v>
      </c>
      <c r="C14" s="57"/>
      <c r="D14" s="82"/>
      <c r="E14" s="58"/>
      <c r="F14" s="59"/>
      <c r="G14" s="59"/>
      <c r="H14" s="83"/>
      <c r="I14" s="84"/>
      <c r="J14" s="68"/>
      <c r="K14" s="45"/>
      <c r="L14" s="47"/>
      <c r="M14" s="51"/>
      <c r="N14" s="52"/>
      <c r="O14" s="52"/>
      <c r="P14" s="49"/>
    </row>
    <row r="15" spans="1:16" x14ac:dyDescent="0.25">
      <c r="A15" s="85" t="s">
        <v>46</v>
      </c>
      <c r="B15" s="86" t="s">
        <v>47</v>
      </c>
      <c r="C15" s="87"/>
      <c r="D15" s="85">
        <v>200</v>
      </c>
      <c r="E15" s="88">
        <v>2.15</v>
      </c>
      <c r="F15" s="89">
        <v>2.27</v>
      </c>
      <c r="G15" s="89">
        <v>13.71</v>
      </c>
      <c r="H15" s="78">
        <f t="shared" ref="H15:H22" si="1">(E15+G15)*4+F15*9</f>
        <v>83.87</v>
      </c>
      <c r="I15" s="44">
        <v>0.09</v>
      </c>
      <c r="J15" s="52">
        <v>6.6</v>
      </c>
      <c r="K15" s="45"/>
      <c r="L15" s="47">
        <v>1.1399999999999999</v>
      </c>
      <c r="M15" s="51">
        <v>23.36</v>
      </c>
      <c r="N15" s="52">
        <v>54.06</v>
      </c>
      <c r="O15" s="52">
        <v>21.82</v>
      </c>
      <c r="P15" s="49">
        <v>0.9</v>
      </c>
    </row>
    <row r="16" spans="1:16" x14ac:dyDescent="0.25">
      <c r="A16" s="85" t="s">
        <v>48</v>
      </c>
      <c r="B16" s="86" t="s">
        <v>49</v>
      </c>
      <c r="C16" s="87"/>
      <c r="D16" s="85">
        <v>90</v>
      </c>
      <c r="E16" s="88">
        <v>12.57</v>
      </c>
      <c r="F16" s="89">
        <v>11.13</v>
      </c>
      <c r="G16" s="89">
        <v>15.38</v>
      </c>
      <c r="H16" s="78">
        <f t="shared" si="1"/>
        <v>211.97000000000003</v>
      </c>
      <c r="I16" s="44">
        <v>7.4999999999999997E-2</v>
      </c>
      <c r="J16" s="52">
        <v>1.08</v>
      </c>
      <c r="K16" s="45">
        <v>50.88</v>
      </c>
      <c r="L16" s="47">
        <v>0.83</v>
      </c>
      <c r="M16" s="51">
        <v>41.93</v>
      </c>
      <c r="N16" s="42">
        <v>132.55000000000001</v>
      </c>
      <c r="O16" s="52">
        <v>27.5</v>
      </c>
      <c r="P16" s="49">
        <v>1.31</v>
      </c>
    </row>
    <row r="17" spans="1:16" x14ac:dyDescent="0.25">
      <c r="A17" s="77" t="s">
        <v>50</v>
      </c>
      <c r="B17" s="38" t="s">
        <v>51</v>
      </c>
      <c r="C17" s="39"/>
      <c r="D17" s="77">
        <v>50</v>
      </c>
      <c r="E17" s="41">
        <v>0.57999999999999996</v>
      </c>
      <c r="F17" s="42">
        <v>3.1</v>
      </c>
      <c r="G17" s="42">
        <v>4</v>
      </c>
      <c r="H17" s="78">
        <f>(E17+G17)*4+F17*9</f>
        <v>46.22</v>
      </c>
      <c r="I17" s="44">
        <v>0.01</v>
      </c>
      <c r="J17" s="52">
        <v>1.19</v>
      </c>
      <c r="K17" s="45">
        <v>12</v>
      </c>
      <c r="L17" s="47">
        <v>0.12</v>
      </c>
      <c r="M17" s="51">
        <v>7.9</v>
      </c>
      <c r="N17" s="52">
        <v>5.8</v>
      </c>
      <c r="O17" s="52">
        <v>11.1</v>
      </c>
      <c r="P17" s="49">
        <v>0.2</v>
      </c>
    </row>
    <row r="18" spans="1:16" x14ac:dyDescent="0.25">
      <c r="A18" s="77" t="s">
        <v>52</v>
      </c>
      <c r="B18" s="38" t="s">
        <v>53</v>
      </c>
      <c r="C18" s="39"/>
      <c r="D18" s="77">
        <v>150</v>
      </c>
      <c r="E18" s="69">
        <v>3.1</v>
      </c>
      <c r="F18" s="70">
        <v>4.8600000000000003</v>
      </c>
      <c r="G18" s="70">
        <v>14.14</v>
      </c>
      <c r="H18" s="78">
        <f t="shared" si="1"/>
        <v>112.70000000000002</v>
      </c>
      <c r="I18" s="44">
        <v>0.04</v>
      </c>
      <c r="J18" s="42">
        <v>25.7</v>
      </c>
      <c r="K18" s="45"/>
      <c r="L18" s="47">
        <v>2.6</v>
      </c>
      <c r="M18" s="51">
        <v>83.17</v>
      </c>
      <c r="N18" s="52">
        <v>60.21</v>
      </c>
      <c r="O18" s="52">
        <v>30.98</v>
      </c>
      <c r="P18" s="49">
        <v>1.21</v>
      </c>
    </row>
    <row r="19" spans="1:16" x14ac:dyDescent="0.25">
      <c r="A19" s="37" t="s">
        <v>54</v>
      </c>
      <c r="B19" s="38" t="s">
        <v>55</v>
      </c>
      <c r="C19" s="39"/>
      <c r="D19" s="63">
        <v>200</v>
      </c>
      <c r="E19" s="41">
        <v>0.16</v>
      </c>
      <c r="F19" s="42">
        <v>0.16</v>
      </c>
      <c r="G19" s="42">
        <v>27.88</v>
      </c>
      <c r="H19" s="43">
        <f t="shared" si="1"/>
        <v>113.6</v>
      </c>
      <c r="I19" s="64">
        <v>0.01</v>
      </c>
      <c r="J19" s="45">
        <v>0.9</v>
      </c>
      <c r="K19" s="45"/>
      <c r="L19" s="48">
        <v>0.08</v>
      </c>
      <c r="M19" s="51">
        <v>14.18</v>
      </c>
      <c r="N19" s="52">
        <v>4.4000000000000004</v>
      </c>
      <c r="O19" s="52">
        <v>5.14</v>
      </c>
      <c r="P19" s="49">
        <v>0.95</v>
      </c>
    </row>
    <row r="20" spans="1:16" x14ac:dyDescent="0.25">
      <c r="A20" s="77"/>
      <c r="B20" s="38" t="s">
        <v>33</v>
      </c>
      <c r="C20" s="39"/>
      <c r="D20" s="77">
        <v>30</v>
      </c>
      <c r="E20" s="41">
        <v>1.98</v>
      </c>
      <c r="F20" s="42">
        <v>0.36</v>
      </c>
      <c r="G20" s="42">
        <v>10.02</v>
      </c>
      <c r="H20" s="78">
        <f t="shared" si="1"/>
        <v>51.24</v>
      </c>
      <c r="I20" s="51">
        <v>0.05</v>
      </c>
      <c r="J20" s="45"/>
      <c r="K20" s="45"/>
      <c r="L20" s="49">
        <v>0.27</v>
      </c>
      <c r="M20" s="51">
        <v>10.5</v>
      </c>
      <c r="N20" s="42">
        <v>47.4</v>
      </c>
      <c r="O20" s="52">
        <v>14.1</v>
      </c>
      <c r="P20" s="49">
        <v>1.17</v>
      </c>
    </row>
    <row r="21" spans="1:16" x14ac:dyDescent="0.25">
      <c r="A21" s="77"/>
      <c r="B21" s="38" t="s">
        <v>30</v>
      </c>
      <c r="C21" s="39"/>
      <c r="D21" s="77">
        <v>20</v>
      </c>
      <c r="E21" s="41">
        <v>1.65</v>
      </c>
      <c r="F21" s="42">
        <v>0.2</v>
      </c>
      <c r="G21" s="42">
        <v>11.95</v>
      </c>
      <c r="H21" s="78">
        <f t="shared" si="1"/>
        <v>56.199999999999996</v>
      </c>
      <c r="I21" s="51">
        <v>0.03</v>
      </c>
      <c r="J21" s="45"/>
      <c r="K21" s="45"/>
      <c r="L21" s="49">
        <v>0.33</v>
      </c>
      <c r="M21" s="51">
        <v>4.8</v>
      </c>
      <c r="N21" s="42">
        <v>18.13</v>
      </c>
      <c r="O21" s="52">
        <v>6.87</v>
      </c>
      <c r="P21" s="49">
        <v>0.41</v>
      </c>
    </row>
    <row r="22" spans="1:16" x14ac:dyDescent="0.25">
      <c r="A22" s="77" t="s">
        <v>56</v>
      </c>
      <c r="B22" s="38" t="s">
        <v>57</v>
      </c>
      <c r="C22" s="39"/>
      <c r="D22" s="85">
        <v>160</v>
      </c>
      <c r="E22" s="88">
        <v>2.4</v>
      </c>
      <c r="F22" s="89">
        <v>0.84</v>
      </c>
      <c r="G22" s="89">
        <v>33.6</v>
      </c>
      <c r="H22" s="78">
        <f t="shared" si="1"/>
        <v>151.56</v>
      </c>
      <c r="I22" s="90">
        <v>6.8000000000000005E-2</v>
      </c>
      <c r="J22" s="91">
        <v>16</v>
      </c>
      <c r="K22" s="92"/>
      <c r="L22" s="93">
        <v>0.64</v>
      </c>
      <c r="M22" s="90">
        <v>12.8</v>
      </c>
      <c r="N22" s="89">
        <v>44.8</v>
      </c>
      <c r="O22" s="94">
        <v>67.2</v>
      </c>
      <c r="P22" s="93">
        <v>0.96</v>
      </c>
    </row>
    <row r="23" spans="1:16" x14ac:dyDescent="0.25">
      <c r="A23" s="77"/>
      <c r="B23" s="53" t="s">
        <v>34</v>
      </c>
      <c r="C23" s="39"/>
      <c r="D23" s="95">
        <v>900</v>
      </c>
      <c r="E23" s="96">
        <f t="shared" ref="E23:J23" si="2">SUM(E15:E22)</f>
        <v>24.59</v>
      </c>
      <c r="F23" s="97">
        <f t="shared" si="2"/>
        <v>22.919999999999998</v>
      </c>
      <c r="G23" s="97">
        <f t="shared" si="2"/>
        <v>130.68</v>
      </c>
      <c r="H23" s="98">
        <f t="shared" si="2"/>
        <v>827.36000000000013</v>
      </c>
      <c r="I23" s="96">
        <f t="shared" si="2"/>
        <v>0.37300000000000005</v>
      </c>
      <c r="J23" s="97">
        <f t="shared" si="2"/>
        <v>51.47</v>
      </c>
      <c r="K23" s="97">
        <f>SUM(K15:K21)</f>
        <v>62.88</v>
      </c>
      <c r="L23" s="99">
        <f>SUM(L15:L22)</f>
        <v>6.0099999999999989</v>
      </c>
      <c r="M23" s="96">
        <f>SUM(M15:M22)</f>
        <v>198.64000000000004</v>
      </c>
      <c r="N23" s="97">
        <f>SUM(N15:N22)</f>
        <v>367.35</v>
      </c>
      <c r="O23" s="97">
        <f>SUM(O15:O22)</f>
        <v>184.71</v>
      </c>
      <c r="P23" s="99">
        <f>SUM(P15:P22)</f>
        <v>7.11</v>
      </c>
    </row>
    <row r="24" spans="1:16" x14ac:dyDescent="0.25">
      <c r="A24" s="82"/>
      <c r="B24" s="100"/>
      <c r="C24" s="101"/>
      <c r="D24" s="82"/>
      <c r="E24" s="51"/>
      <c r="F24" s="52"/>
      <c r="G24" s="52"/>
      <c r="H24" s="48"/>
      <c r="I24" s="84"/>
      <c r="J24" s="68"/>
      <c r="K24" s="102"/>
      <c r="L24" s="103"/>
      <c r="M24" s="67"/>
      <c r="N24" s="104"/>
      <c r="O24" s="105"/>
      <c r="P24" s="106"/>
    </row>
    <row r="25" spans="1:16" ht="15.75" thickBot="1" x14ac:dyDescent="0.3">
      <c r="A25" s="107"/>
      <c r="B25" s="108" t="s">
        <v>35</v>
      </c>
      <c r="C25" s="109"/>
      <c r="D25" s="110">
        <v>1387</v>
      </c>
      <c r="E25" s="111">
        <f t="shared" ref="E25:P25" si="3">E13+E23</f>
        <v>36.35</v>
      </c>
      <c r="F25" s="60">
        <f t="shared" si="3"/>
        <v>41.569999999999993</v>
      </c>
      <c r="G25" s="60">
        <f t="shared" si="3"/>
        <v>204.64000000000001</v>
      </c>
      <c r="H25" s="72">
        <f t="shared" si="3"/>
        <v>1338.0900000000001</v>
      </c>
      <c r="I25" s="71">
        <f t="shared" si="3"/>
        <v>0.48900000000000005</v>
      </c>
      <c r="J25" s="60">
        <f t="shared" si="3"/>
        <v>55.36</v>
      </c>
      <c r="K25" s="60">
        <f t="shared" si="3"/>
        <v>196.68</v>
      </c>
      <c r="L25" s="61">
        <f t="shared" si="3"/>
        <v>6.9349999999999987</v>
      </c>
      <c r="M25" s="71">
        <f t="shared" si="3"/>
        <v>485.11</v>
      </c>
      <c r="N25" s="60">
        <f t="shared" si="3"/>
        <v>631.42000000000007</v>
      </c>
      <c r="O25" s="60">
        <f t="shared" si="3"/>
        <v>242.12</v>
      </c>
      <c r="P25" s="61">
        <f t="shared" si="3"/>
        <v>8.86</v>
      </c>
    </row>
    <row r="27" spans="1:16" ht="16.5" thickBot="1" x14ac:dyDescent="0.3">
      <c r="A27" s="73"/>
      <c r="B27" s="4" t="s">
        <v>36</v>
      </c>
      <c r="C27" s="4"/>
      <c r="D27" s="1"/>
      <c r="E27" s="73"/>
      <c r="F27" s="73"/>
      <c r="G27" s="73"/>
      <c r="H27" s="73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5"/>
      <c r="B28" s="6"/>
      <c r="C28" s="7"/>
      <c r="D28" s="6"/>
      <c r="E28" s="8" t="s">
        <v>2</v>
      </c>
      <c r="F28" s="9"/>
      <c r="G28" s="9"/>
      <c r="H28" s="10" t="s">
        <v>3</v>
      </c>
      <c r="I28" s="8" t="s">
        <v>4</v>
      </c>
      <c r="J28" s="9"/>
      <c r="K28" s="9"/>
      <c r="L28" s="11"/>
      <c r="M28" s="8" t="s">
        <v>5</v>
      </c>
      <c r="N28" s="9"/>
      <c r="O28" s="9"/>
      <c r="P28" s="11"/>
    </row>
    <row r="29" spans="1:16" ht="15.75" thickBot="1" x14ac:dyDescent="0.3">
      <c r="A29" s="12" t="s">
        <v>6</v>
      </c>
      <c r="B29" s="13" t="s">
        <v>7</v>
      </c>
      <c r="C29" s="14"/>
      <c r="D29" s="15" t="s">
        <v>8</v>
      </c>
      <c r="E29" s="16" t="s">
        <v>9</v>
      </c>
      <c r="F29" s="17"/>
      <c r="G29" s="17"/>
      <c r="H29" s="12" t="s">
        <v>10</v>
      </c>
      <c r="I29" s="16" t="s">
        <v>11</v>
      </c>
      <c r="J29" s="17"/>
      <c r="K29" s="17"/>
      <c r="L29" s="18"/>
      <c r="M29" s="16" t="s">
        <v>12</v>
      </c>
      <c r="N29" s="17"/>
      <c r="O29" s="17"/>
      <c r="P29" s="18"/>
    </row>
    <row r="30" spans="1:16" ht="15.75" thickBot="1" x14ac:dyDescent="0.3">
      <c r="A30" s="19"/>
      <c r="B30" s="20"/>
      <c r="C30" s="21"/>
      <c r="D30" s="22" t="s">
        <v>13</v>
      </c>
      <c r="E30" s="22" t="s">
        <v>14</v>
      </c>
      <c r="F30" s="22" t="s">
        <v>15</v>
      </c>
      <c r="G30" s="15" t="s">
        <v>16</v>
      </c>
      <c r="H30" s="23" t="s">
        <v>17</v>
      </c>
      <c r="I30" s="24" t="s">
        <v>18</v>
      </c>
      <c r="J30" s="24" t="s">
        <v>19</v>
      </c>
      <c r="K30" s="24" t="s">
        <v>20</v>
      </c>
      <c r="L30" s="24" t="s">
        <v>21</v>
      </c>
      <c r="M30" s="24" t="s">
        <v>22</v>
      </c>
      <c r="N30" s="24" t="s">
        <v>23</v>
      </c>
      <c r="O30" s="24" t="s">
        <v>24</v>
      </c>
      <c r="P30" s="24" t="s">
        <v>25</v>
      </c>
    </row>
    <row r="31" spans="1:16" ht="15.75" thickBot="1" x14ac:dyDescent="0.3">
      <c r="A31" s="25">
        <v>1</v>
      </c>
      <c r="B31" s="26">
        <v>2</v>
      </c>
      <c r="C31" s="27"/>
      <c r="D31" s="28">
        <v>3</v>
      </c>
      <c r="E31" s="29">
        <v>4</v>
      </c>
      <c r="F31" s="29">
        <v>5</v>
      </c>
      <c r="G31" s="29">
        <v>6</v>
      </c>
      <c r="H31" s="30">
        <v>7</v>
      </c>
      <c r="I31" s="75">
        <v>8</v>
      </c>
      <c r="J31" s="75">
        <v>9</v>
      </c>
      <c r="K31" s="75">
        <v>10</v>
      </c>
      <c r="L31" s="75">
        <v>11</v>
      </c>
      <c r="M31" s="75">
        <v>12</v>
      </c>
      <c r="N31" s="75">
        <v>13</v>
      </c>
      <c r="O31" s="75">
        <v>14</v>
      </c>
      <c r="P31" s="75">
        <v>15</v>
      </c>
    </row>
    <row r="32" spans="1:16" x14ac:dyDescent="0.25">
      <c r="A32" s="76"/>
      <c r="B32" s="31"/>
      <c r="C32" s="32" t="s">
        <v>26</v>
      </c>
      <c r="D32" s="76"/>
      <c r="E32" s="33"/>
      <c r="F32" s="34"/>
      <c r="G32" s="34"/>
      <c r="H32" s="36"/>
      <c r="I32" s="33"/>
      <c r="J32" s="34"/>
      <c r="K32" s="34"/>
      <c r="L32" s="35"/>
      <c r="M32" s="33"/>
      <c r="N32" s="34"/>
      <c r="O32" s="34"/>
      <c r="P32" s="35"/>
    </row>
    <row r="33" spans="1:16" x14ac:dyDescent="0.25">
      <c r="A33" s="77" t="s">
        <v>37</v>
      </c>
      <c r="B33" s="38" t="s">
        <v>38</v>
      </c>
      <c r="C33" s="39"/>
      <c r="D33" s="77" t="s">
        <v>59</v>
      </c>
      <c r="E33" s="41">
        <v>6.93</v>
      </c>
      <c r="F33" s="42">
        <v>8.25</v>
      </c>
      <c r="G33" s="42">
        <v>50.88</v>
      </c>
      <c r="H33" s="78">
        <f>(E33+G33)*4+F33*9</f>
        <v>305.49</v>
      </c>
      <c r="I33" s="44">
        <v>7.4999999999999997E-2</v>
      </c>
      <c r="J33" s="45">
        <v>1.2</v>
      </c>
      <c r="K33" s="46">
        <v>68.5</v>
      </c>
      <c r="L33" s="47">
        <v>0.28999999999999998</v>
      </c>
      <c r="M33" s="41">
        <v>163.38</v>
      </c>
      <c r="N33" s="42">
        <v>196.75</v>
      </c>
      <c r="O33" s="52">
        <v>45.58</v>
      </c>
      <c r="P33" s="49">
        <v>0.75</v>
      </c>
    </row>
    <row r="34" spans="1:16" x14ac:dyDescent="0.25">
      <c r="A34" s="77" t="s">
        <v>40</v>
      </c>
      <c r="B34" s="38" t="s">
        <v>41</v>
      </c>
      <c r="C34" s="39"/>
      <c r="D34" s="77" t="s">
        <v>42</v>
      </c>
      <c r="E34" s="41">
        <v>0.13</v>
      </c>
      <c r="F34" s="42">
        <v>0.02</v>
      </c>
      <c r="G34" s="42">
        <v>15.2</v>
      </c>
      <c r="H34" s="78">
        <f>(E34+G34)*4+F34*9</f>
        <v>61.5</v>
      </c>
      <c r="I34" s="44"/>
      <c r="J34" s="52">
        <v>2.83</v>
      </c>
      <c r="K34" s="52"/>
      <c r="L34" s="49">
        <v>0.01</v>
      </c>
      <c r="M34" s="51">
        <v>14.2</v>
      </c>
      <c r="N34" s="52">
        <v>4.4000000000000004</v>
      </c>
      <c r="O34" s="52">
        <v>2.4</v>
      </c>
      <c r="P34" s="49">
        <v>0.36</v>
      </c>
    </row>
    <row r="35" spans="1:16" x14ac:dyDescent="0.25">
      <c r="A35" s="77" t="s">
        <v>43</v>
      </c>
      <c r="B35" s="38" t="s">
        <v>44</v>
      </c>
      <c r="C35" s="39"/>
      <c r="D35" s="77">
        <v>15</v>
      </c>
      <c r="E35" s="41">
        <v>3.48</v>
      </c>
      <c r="F35" s="42">
        <v>4.43</v>
      </c>
      <c r="G35" s="42"/>
      <c r="H35" s="78">
        <f>(E35+G35)*4+F35*9</f>
        <v>53.79</v>
      </c>
      <c r="I35" s="50">
        <v>5.0000000000000001E-3</v>
      </c>
      <c r="J35" s="52">
        <v>0.1</v>
      </c>
      <c r="K35" s="42">
        <v>39</v>
      </c>
      <c r="L35" s="49">
        <v>7.4999999999999997E-2</v>
      </c>
      <c r="M35" s="41">
        <v>132</v>
      </c>
      <c r="N35" s="52">
        <v>75</v>
      </c>
      <c r="O35" s="52">
        <v>5.25</v>
      </c>
      <c r="P35" s="49">
        <v>0.15</v>
      </c>
    </row>
    <row r="36" spans="1:16" x14ac:dyDescent="0.25">
      <c r="A36" s="79" t="s">
        <v>27</v>
      </c>
      <c r="B36" s="38" t="s">
        <v>28</v>
      </c>
      <c r="C36" s="39"/>
      <c r="D36" s="79" t="s">
        <v>29</v>
      </c>
      <c r="E36" s="41">
        <v>0.08</v>
      </c>
      <c r="F36" s="42">
        <v>7.25</v>
      </c>
      <c r="G36" s="42">
        <v>0.13</v>
      </c>
      <c r="H36" s="78">
        <f>(E36+G36)*4+F36*9</f>
        <v>66.09</v>
      </c>
      <c r="I36" s="50">
        <v>1E-3</v>
      </c>
      <c r="J36" s="45"/>
      <c r="K36" s="46">
        <v>40</v>
      </c>
      <c r="L36" s="49">
        <v>0.11</v>
      </c>
      <c r="M36" s="51">
        <v>2.4</v>
      </c>
      <c r="N36" s="52"/>
      <c r="O36" s="52">
        <v>3</v>
      </c>
      <c r="P36" s="49">
        <v>0.02</v>
      </c>
    </row>
    <row r="37" spans="1:16" x14ac:dyDescent="0.25">
      <c r="A37" s="77"/>
      <c r="B37" s="38" t="s">
        <v>30</v>
      </c>
      <c r="C37" s="39"/>
      <c r="D37" s="77">
        <v>30</v>
      </c>
      <c r="E37" s="41">
        <v>2.4700000000000002</v>
      </c>
      <c r="F37" s="42">
        <v>0.31</v>
      </c>
      <c r="G37" s="42">
        <v>17.93</v>
      </c>
      <c r="H37" s="78">
        <f>(E37+G37)*4+F37*9</f>
        <v>84.39</v>
      </c>
      <c r="I37" s="51">
        <v>0.05</v>
      </c>
      <c r="J37" s="45"/>
      <c r="K37" s="45"/>
      <c r="L37" s="49">
        <v>0.5</v>
      </c>
      <c r="M37" s="51">
        <v>7.2</v>
      </c>
      <c r="N37" s="42">
        <v>27.23</v>
      </c>
      <c r="O37" s="52">
        <v>10.3</v>
      </c>
      <c r="P37" s="49">
        <v>0.62</v>
      </c>
    </row>
    <row r="38" spans="1:16" x14ac:dyDescent="0.25">
      <c r="A38" s="80"/>
      <c r="B38" s="53" t="s">
        <v>31</v>
      </c>
      <c r="C38" s="39"/>
      <c r="D38" s="81" t="s">
        <v>60</v>
      </c>
      <c r="E38" s="54">
        <f>SUM(E33:E37)</f>
        <v>13.09</v>
      </c>
      <c r="F38" s="55">
        <f>SUM(F33:F37)</f>
        <v>20.259999999999998</v>
      </c>
      <c r="G38" s="55">
        <f>SUM(G33:G37)</f>
        <v>84.139999999999986</v>
      </c>
      <c r="H38" s="66">
        <f>SUM(H33:H37)</f>
        <v>571.26</v>
      </c>
      <c r="I38" s="54">
        <f t="shared" ref="I38:P38" si="4">SUM(I33:I37)</f>
        <v>0.13100000000000001</v>
      </c>
      <c r="J38" s="55">
        <f t="shared" si="4"/>
        <v>4.13</v>
      </c>
      <c r="K38" s="55">
        <f t="shared" si="4"/>
        <v>147.5</v>
      </c>
      <c r="L38" s="65">
        <f t="shared" si="4"/>
        <v>0.98499999999999999</v>
      </c>
      <c r="M38" s="54">
        <f t="shared" si="4"/>
        <v>319.17999999999995</v>
      </c>
      <c r="N38" s="55">
        <f t="shared" si="4"/>
        <v>303.38</v>
      </c>
      <c r="O38" s="55">
        <f t="shared" si="4"/>
        <v>66.53</v>
      </c>
      <c r="P38" s="65">
        <f t="shared" si="4"/>
        <v>1.9</v>
      </c>
    </row>
    <row r="39" spans="1:16" x14ac:dyDescent="0.25">
      <c r="A39" s="82"/>
      <c r="B39" s="56" t="s">
        <v>32</v>
      </c>
      <c r="C39" s="57"/>
      <c r="D39" s="82"/>
      <c r="E39" s="58"/>
      <c r="F39" s="59"/>
      <c r="G39" s="59"/>
      <c r="H39" s="83"/>
      <c r="I39" s="84"/>
      <c r="J39" s="68"/>
      <c r="K39" s="45"/>
      <c r="L39" s="47"/>
      <c r="M39" s="51"/>
      <c r="N39" s="52"/>
      <c r="O39" s="52"/>
      <c r="P39" s="49"/>
    </row>
    <row r="40" spans="1:16" x14ac:dyDescent="0.25">
      <c r="A40" s="85" t="s">
        <v>46</v>
      </c>
      <c r="B40" s="86" t="s">
        <v>47</v>
      </c>
      <c r="C40" s="87"/>
      <c r="D40" s="85">
        <v>250</v>
      </c>
      <c r="E40" s="88">
        <v>2.75</v>
      </c>
      <c r="F40" s="89">
        <v>2.88</v>
      </c>
      <c r="G40" s="89">
        <v>17.13</v>
      </c>
      <c r="H40" s="78">
        <f t="shared" ref="H40:H47" si="5">(E40+G40)*4+F40*9</f>
        <v>105.44</v>
      </c>
      <c r="I40" s="44">
        <v>0.11</v>
      </c>
      <c r="J40" s="52">
        <v>8.25</v>
      </c>
      <c r="K40" s="45"/>
      <c r="L40" s="47">
        <v>1.43</v>
      </c>
      <c r="M40" s="51">
        <v>29.2</v>
      </c>
      <c r="N40" s="52">
        <v>67.569999999999993</v>
      </c>
      <c r="O40" s="52">
        <v>27.27</v>
      </c>
      <c r="P40" s="49">
        <v>1.1299999999999999</v>
      </c>
    </row>
    <row r="41" spans="1:16" x14ac:dyDescent="0.25">
      <c r="A41" s="85" t="s">
        <v>48</v>
      </c>
      <c r="B41" s="86" t="s">
        <v>49</v>
      </c>
      <c r="C41" s="87"/>
      <c r="D41" s="85">
        <v>100</v>
      </c>
      <c r="E41" s="88">
        <v>14</v>
      </c>
      <c r="F41" s="89">
        <v>12.33</v>
      </c>
      <c r="G41" s="89">
        <v>17.11</v>
      </c>
      <c r="H41" s="78">
        <f t="shared" si="5"/>
        <v>235.41</v>
      </c>
      <c r="I41" s="44">
        <v>8.8999999999999996E-2</v>
      </c>
      <c r="J41" s="52">
        <v>1.2</v>
      </c>
      <c r="K41" s="45">
        <v>56.53</v>
      </c>
      <c r="L41" s="47">
        <v>0.92</v>
      </c>
      <c r="M41" s="51">
        <v>46.59</v>
      </c>
      <c r="N41" s="42">
        <v>147.33000000000001</v>
      </c>
      <c r="O41" s="52">
        <v>30.55</v>
      </c>
      <c r="P41" s="49">
        <v>1.46</v>
      </c>
    </row>
    <row r="42" spans="1:16" x14ac:dyDescent="0.25">
      <c r="A42" s="77" t="s">
        <v>50</v>
      </c>
      <c r="B42" s="38" t="s">
        <v>51</v>
      </c>
      <c r="C42" s="39"/>
      <c r="D42" s="77">
        <v>50</v>
      </c>
      <c r="E42" s="41">
        <v>0.57999999999999996</v>
      </c>
      <c r="F42" s="42">
        <v>3.1</v>
      </c>
      <c r="G42" s="42">
        <v>4</v>
      </c>
      <c r="H42" s="78">
        <f>(E42+G42)*4+F42*9</f>
        <v>46.22</v>
      </c>
      <c r="I42" s="44">
        <v>0.01</v>
      </c>
      <c r="J42" s="52">
        <v>1.19</v>
      </c>
      <c r="K42" s="45">
        <v>12</v>
      </c>
      <c r="L42" s="47">
        <v>0.12</v>
      </c>
      <c r="M42" s="51">
        <v>7.9</v>
      </c>
      <c r="N42" s="52">
        <v>5.8</v>
      </c>
      <c r="O42" s="52">
        <v>11.1</v>
      </c>
      <c r="P42" s="49">
        <v>0.2</v>
      </c>
    </row>
    <row r="43" spans="1:16" x14ac:dyDescent="0.25">
      <c r="A43" s="77" t="s">
        <v>52</v>
      </c>
      <c r="B43" s="38" t="s">
        <v>53</v>
      </c>
      <c r="C43" s="39"/>
      <c r="D43" s="77">
        <v>180</v>
      </c>
      <c r="E43" s="69">
        <v>3.72</v>
      </c>
      <c r="F43" s="70">
        <v>5.88</v>
      </c>
      <c r="G43" s="70">
        <v>16.920000000000002</v>
      </c>
      <c r="H43" s="78">
        <f t="shared" si="5"/>
        <v>135.48000000000002</v>
      </c>
      <c r="I43" s="44">
        <v>4.8000000000000001E-2</v>
      </c>
      <c r="J43" s="42">
        <v>30.84</v>
      </c>
      <c r="K43" s="45"/>
      <c r="L43" s="47">
        <v>3.12</v>
      </c>
      <c r="M43" s="51">
        <v>99.8</v>
      </c>
      <c r="N43" s="52">
        <v>72.25</v>
      </c>
      <c r="O43" s="52">
        <v>37.18</v>
      </c>
      <c r="P43" s="49">
        <v>1.45</v>
      </c>
    </row>
    <row r="44" spans="1:16" x14ac:dyDescent="0.25">
      <c r="A44" s="37" t="s">
        <v>54</v>
      </c>
      <c r="B44" s="38" t="s">
        <v>55</v>
      </c>
      <c r="C44" s="39"/>
      <c r="D44" s="63">
        <v>200</v>
      </c>
      <c r="E44" s="41">
        <v>0.16</v>
      </c>
      <c r="F44" s="42">
        <v>0.16</v>
      </c>
      <c r="G44" s="42">
        <v>27.88</v>
      </c>
      <c r="H44" s="43">
        <f t="shared" si="5"/>
        <v>113.6</v>
      </c>
      <c r="I44" s="64">
        <v>0.01</v>
      </c>
      <c r="J44" s="45">
        <v>0.9</v>
      </c>
      <c r="K44" s="45"/>
      <c r="L44" s="48">
        <v>0.08</v>
      </c>
      <c r="M44" s="51">
        <v>14.18</v>
      </c>
      <c r="N44" s="52">
        <v>4.4000000000000004</v>
      </c>
      <c r="O44" s="52">
        <v>5.14</v>
      </c>
      <c r="P44" s="49">
        <v>0.95</v>
      </c>
    </row>
    <row r="45" spans="1:16" x14ac:dyDescent="0.25">
      <c r="A45" s="77"/>
      <c r="B45" s="38" t="s">
        <v>33</v>
      </c>
      <c r="C45" s="39"/>
      <c r="D45" s="77">
        <v>30</v>
      </c>
      <c r="E45" s="41">
        <v>1.98</v>
      </c>
      <c r="F45" s="42">
        <v>0.36</v>
      </c>
      <c r="G45" s="42">
        <v>10.02</v>
      </c>
      <c r="H45" s="78">
        <f t="shared" si="5"/>
        <v>51.24</v>
      </c>
      <c r="I45" s="51">
        <v>0.05</v>
      </c>
      <c r="J45" s="45"/>
      <c r="K45" s="45"/>
      <c r="L45" s="49">
        <v>0.27</v>
      </c>
      <c r="M45" s="51">
        <v>10.5</v>
      </c>
      <c r="N45" s="42">
        <v>47.4</v>
      </c>
      <c r="O45" s="52">
        <v>14.1</v>
      </c>
      <c r="P45" s="49">
        <v>1.17</v>
      </c>
    </row>
    <row r="46" spans="1:16" x14ac:dyDescent="0.25">
      <c r="A46" s="77"/>
      <c r="B46" s="38" t="s">
        <v>30</v>
      </c>
      <c r="C46" s="39"/>
      <c r="D46" s="40">
        <v>30</v>
      </c>
      <c r="E46" s="62">
        <v>2.4700000000000002</v>
      </c>
      <c r="F46" s="42">
        <v>0.31</v>
      </c>
      <c r="G46" s="42">
        <v>17.93</v>
      </c>
      <c r="H46" s="43">
        <f>(E46+G46)*4+F46*9</f>
        <v>84.39</v>
      </c>
      <c r="I46" s="51">
        <v>0.05</v>
      </c>
      <c r="J46" s="45"/>
      <c r="K46" s="52"/>
      <c r="L46" s="49">
        <v>0.5</v>
      </c>
      <c r="M46" s="51">
        <v>7.2</v>
      </c>
      <c r="N46" s="42">
        <v>27.23</v>
      </c>
      <c r="O46" s="52">
        <v>10.3</v>
      </c>
      <c r="P46" s="49">
        <v>0.62</v>
      </c>
    </row>
    <row r="47" spans="1:16" x14ac:dyDescent="0.25">
      <c r="A47" s="77" t="s">
        <v>56</v>
      </c>
      <c r="B47" s="38" t="s">
        <v>57</v>
      </c>
      <c r="C47" s="39"/>
      <c r="D47" s="85">
        <v>170</v>
      </c>
      <c r="E47" s="88">
        <v>2.5499999999999998</v>
      </c>
      <c r="F47" s="89">
        <v>0.85</v>
      </c>
      <c r="G47" s="89">
        <v>35.700000000000003</v>
      </c>
      <c r="H47" s="78">
        <f t="shared" si="5"/>
        <v>160.65</v>
      </c>
      <c r="I47" s="90">
        <v>0.08</v>
      </c>
      <c r="J47" s="91">
        <v>17</v>
      </c>
      <c r="K47" s="92"/>
      <c r="L47" s="93">
        <v>0.68</v>
      </c>
      <c r="M47" s="90">
        <v>13.6</v>
      </c>
      <c r="N47" s="89">
        <v>47.6</v>
      </c>
      <c r="O47" s="94">
        <v>71.400000000000006</v>
      </c>
      <c r="P47" s="93">
        <v>1.02</v>
      </c>
    </row>
    <row r="48" spans="1:16" x14ac:dyDescent="0.25">
      <c r="A48" s="77"/>
      <c r="B48" s="53" t="s">
        <v>34</v>
      </c>
      <c r="C48" s="39"/>
      <c r="D48" s="95">
        <v>1010</v>
      </c>
      <c r="E48" s="96">
        <f t="shared" ref="E48:J48" si="6">SUM(E40:E47)</f>
        <v>28.209999999999997</v>
      </c>
      <c r="F48" s="97">
        <f t="shared" si="6"/>
        <v>25.87</v>
      </c>
      <c r="G48" s="97">
        <f t="shared" si="6"/>
        <v>146.69</v>
      </c>
      <c r="H48" s="98">
        <f t="shared" si="6"/>
        <v>932.43000000000006</v>
      </c>
      <c r="I48" s="96">
        <f t="shared" si="6"/>
        <v>0.44700000000000001</v>
      </c>
      <c r="J48" s="97">
        <f t="shared" si="6"/>
        <v>59.379999999999995</v>
      </c>
      <c r="K48" s="97">
        <f>SUM(K40:K46)</f>
        <v>68.53</v>
      </c>
      <c r="L48" s="99">
        <f>SUM(L40:L47)</f>
        <v>7.1199999999999992</v>
      </c>
      <c r="M48" s="96">
        <f>SUM(M40:M47)</f>
        <v>228.97</v>
      </c>
      <c r="N48" s="97">
        <f>SUM(N40:N47)</f>
        <v>419.58000000000004</v>
      </c>
      <c r="O48" s="97">
        <f>SUM(O40:O47)</f>
        <v>207.04</v>
      </c>
      <c r="P48" s="99">
        <f>SUM(P40:P47)</f>
        <v>8</v>
      </c>
    </row>
    <row r="49" spans="1:16" x14ac:dyDescent="0.25">
      <c r="A49" s="82"/>
      <c r="B49" s="100"/>
      <c r="C49" s="101"/>
      <c r="D49" s="82"/>
      <c r="E49" s="51"/>
      <c r="F49" s="52"/>
      <c r="G49" s="52"/>
      <c r="H49" s="48"/>
      <c r="I49" s="84"/>
      <c r="J49" s="68"/>
      <c r="K49" s="102"/>
      <c r="L49" s="103"/>
      <c r="M49" s="67"/>
      <c r="N49" s="104"/>
      <c r="O49" s="105"/>
      <c r="P49" s="106"/>
    </row>
    <row r="50" spans="1:16" ht="15.75" thickBot="1" x14ac:dyDescent="0.3">
      <c r="A50" s="107"/>
      <c r="B50" s="108" t="s">
        <v>35</v>
      </c>
      <c r="C50" s="109"/>
      <c r="D50" s="110">
        <f>D38+D48</f>
        <v>1547</v>
      </c>
      <c r="E50" s="111">
        <f t="shared" ref="E50:P50" si="7">E38+E48</f>
        <v>41.3</v>
      </c>
      <c r="F50" s="60">
        <f t="shared" si="7"/>
        <v>46.129999999999995</v>
      </c>
      <c r="G50" s="60">
        <f t="shared" si="7"/>
        <v>230.82999999999998</v>
      </c>
      <c r="H50" s="72">
        <f t="shared" si="7"/>
        <v>1503.69</v>
      </c>
      <c r="I50" s="71">
        <f t="shared" si="7"/>
        <v>0.57800000000000007</v>
      </c>
      <c r="J50" s="60">
        <f t="shared" si="7"/>
        <v>63.51</v>
      </c>
      <c r="K50" s="60">
        <f t="shared" si="7"/>
        <v>216.03</v>
      </c>
      <c r="L50" s="61">
        <f t="shared" si="7"/>
        <v>8.1049999999999986</v>
      </c>
      <c r="M50" s="71">
        <f t="shared" si="7"/>
        <v>548.15</v>
      </c>
      <c r="N50" s="60">
        <f t="shared" si="7"/>
        <v>722.96</v>
      </c>
      <c r="O50" s="60">
        <f t="shared" si="7"/>
        <v>273.57</v>
      </c>
      <c r="P50" s="61">
        <f t="shared" si="7"/>
        <v>9.9</v>
      </c>
    </row>
  </sheetData>
  <mergeCells count="20">
    <mergeCell ref="B39:C39"/>
    <mergeCell ref="B49:C49"/>
    <mergeCell ref="B24:C24"/>
    <mergeCell ref="E29:G29"/>
    <mergeCell ref="I29:L29"/>
    <mergeCell ref="M29:P29"/>
    <mergeCell ref="B31:C31"/>
    <mergeCell ref="E28:G28"/>
    <mergeCell ref="I28:L28"/>
    <mergeCell ref="M28:P28"/>
    <mergeCell ref="B29:C29"/>
    <mergeCell ref="B6:C6"/>
    <mergeCell ref="B14:C14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2022-06-23T05:17:18Z</dcterms:modified>
</cp:coreProperties>
</file>