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ето 2022\"/>
    </mc:Choice>
  </mc:AlternateContent>
  <bookViews>
    <workbookView xWindow="0" yWindow="0" windowWidth="20490" windowHeight="7455" activeTab="1"/>
  </bookViews>
  <sheets>
    <sheet name="6,6 - 10 лет" sheetId="1" r:id="rId1"/>
    <sheet name="11 -17 лет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" l="1"/>
  <c r="P24" i="2"/>
  <c r="O24" i="2"/>
  <c r="N24" i="2"/>
  <c r="M24" i="2"/>
  <c r="L24" i="2"/>
  <c r="K24" i="2"/>
  <c r="J24" i="2"/>
  <c r="I24" i="2"/>
  <c r="G24" i="2"/>
  <c r="F24" i="2"/>
  <c r="E24" i="2"/>
  <c r="H23" i="2"/>
  <c r="H22" i="2"/>
  <c r="H21" i="2"/>
  <c r="H20" i="2"/>
  <c r="H19" i="2"/>
  <c r="H18" i="2"/>
  <c r="H17" i="2"/>
  <c r="H16" i="2"/>
  <c r="H15" i="2"/>
  <c r="H24" i="2" s="1"/>
  <c r="P12" i="2"/>
  <c r="P26" i="2" s="1"/>
  <c r="O12" i="2"/>
  <c r="O26" i="2" s="1"/>
  <c r="N12" i="2"/>
  <c r="N26" i="2" s="1"/>
  <c r="M12" i="2"/>
  <c r="M26" i="2" s="1"/>
  <c r="L12" i="2"/>
  <c r="L26" i="2" s="1"/>
  <c r="K12" i="2"/>
  <c r="K26" i="2" s="1"/>
  <c r="J12" i="2"/>
  <c r="J26" i="2" s="1"/>
  <c r="I12" i="2"/>
  <c r="I26" i="2" s="1"/>
  <c r="G12" i="2"/>
  <c r="G26" i="2" s="1"/>
  <c r="F12" i="2"/>
  <c r="F26" i="2" s="1"/>
  <c r="E12" i="2"/>
  <c r="E26" i="2" s="1"/>
  <c r="H11" i="2"/>
  <c r="H10" i="2"/>
  <c r="H9" i="2"/>
  <c r="H8" i="2"/>
  <c r="H12" i="2" s="1"/>
  <c r="H26" i="2" s="1"/>
  <c r="P24" i="1"/>
  <c r="O24" i="1"/>
  <c r="N24" i="1"/>
  <c r="M24" i="1"/>
  <c r="L24" i="1"/>
  <c r="K24" i="1"/>
  <c r="J24" i="1"/>
  <c r="I24" i="1"/>
  <c r="G24" i="1"/>
  <c r="F24" i="1"/>
  <c r="E24" i="1"/>
  <c r="H23" i="1"/>
  <c r="H22" i="1"/>
  <c r="H21" i="1"/>
  <c r="H20" i="1"/>
  <c r="H19" i="1"/>
  <c r="H18" i="1"/>
  <c r="H17" i="1"/>
  <c r="H16" i="1"/>
  <c r="H15" i="1"/>
  <c r="H24" i="1" s="1"/>
  <c r="P12" i="1"/>
  <c r="P26" i="1" s="1"/>
  <c r="O12" i="1"/>
  <c r="O26" i="1" s="1"/>
  <c r="N12" i="1"/>
  <c r="N26" i="1" s="1"/>
  <c r="M12" i="1"/>
  <c r="M26" i="1" s="1"/>
  <c r="L12" i="1"/>
  <c r="L26" i="1" s="1"/>
  <c r="K12" i="1"/>
  <c r="K26" i="1" s="1"/>
  <c r="J12" i="1"/>
  <c r="J26" i="1" s="1"/>
  <c r="I12" i="1"/>
  <c r="I26" i="1" s="1"/>
  <c r="G12" i="1"/>
  <c r="G26" i="1" s="1"/>
  <c r="F12" i="1"/>
  <c r="F26" i="1" s="1"/>
  <c r="E12" i="1"/>
  <c r="E26" i="1" s="1"/>
  <c r="H11" i="1"/>
  <c r="H10" i="1"/>
  <c r="H9" i="1"/>
  <c r="H8" i="1"/>
  <c r="H12" i="1" s="1"/>
  <c r="H26" i="1" s="1"/>
</calcChain>
</file>

<file path=xl/sharedStrings.xml><?xml version="1.0" encoding="utf-8"?>
<sst xmlns="http://schemas.openxmlformats.org/spreadsheetml/2006/main" count="116" uniqueCount="60">
  <si>
    <t>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</si>
  <si>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>с 6лет 6 мес. до 10 лет</t>
    </r>
  </si>
  <si>
    <t>Пищевые вещ-ва</t>
  </si>
  <si>
    <t>Энергетич.</t>
  </si>
  <si>
    <t>Витамины</t>
  </si>
  <si>
    <t xml:space="preserve">Миниральные </t>
  </si>
  <si>
    <t>№ рец.</t>
  </si>
  <si>
    <t>Наименование блюда</t>
  </si>
  <si>
    <t>Вес</t>
  </si>
  <si>
    <t>( г )</t>
  </si>
  <si>
    <t>ценность</t>
  </si>
  <si>
    <t>( мг)</t>
  </si>
  <si>
    <t>вещества ( мг )</t>
  </si>
  <si>
    <t>блюда</t>
  </si>
  <si>
    <t>Б</t>
  </si>
  <si>
    <t>Ж</t>
  </si>
  <si>
    <t>У</t>
  </si>
  <si>
    <t>(ккал)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</si>
  <si>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</si>
  <si>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</si>
  <si>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</si>
  <si>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</si>
  <si>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</si>
  <si>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</si>
  <si>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</si>
  <si>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</si>
  <si>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</si>
  <si>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Хлеб пшеничный</t>
  </si>
  <si>
    <t>итого за завтрак</t>
  </si>
  <si>
    <t>Обед</t>
  </si>
  <si>
    <t>348/2011</t>
  </si>
  <si>
    <t>Соус томатный</t>
  </si>
  <si>
    <t>Хлеб ржано-пшеничный</t>
  </si>
  <si>
    <t>338/2017</t>
  </si>
  <si>
    <t>Фрукты свежие (яблоки,бананы,апельсины или др.)</t>
  </si>
  <si>
    <t>итого за обед</t>
  </si>
  <si>
    <t>Итого за день:</t>
  </si>
  <si>
    <r>
      <t xml:space="preserve">Возрастная категория: </t>
    </r>
    <r>
      <rPr>
        <sz val="10"/>
        <rFont val="Times New Roman"/>
        <family val="1"/>
        <charset val="204"/>
      </rPr>
      <t xml:space="preserve"> 11 лет и старше</t>
    </r>
  </si>
  <si>
    <t>376/2017</t>
  </si>
  <si>
    <t>Чай с сахаром</t>
  </si>
  <si>
    <t>200/15</t>
  </si>
  <si>
    <t>71/2017</t>
  </si>
  <si>
    <t>210/2017</t>
  </si>
  <si>
    <t>Омлет натуральный</t>
  </si>
  <si>
    <t>110,7</t>
  </si>
  <si>
    <t>101/2004</t>
  </si>
  <si>
    <t>Икра кабачковая</t>
  </si>
  <si>
    <t>Овощи натуральные свежие ( помидоры)</t>
  </si>
  <si>
    <t>102/2017</t>
  </si>
  <si>
    <t>Суп картофельный с бобовыми</t>
  </si>
  <si>
    <t>34,14</t>
  </si>
  <si>
    <t>297/2017</t>
  </si>
  <si>
    <t>Фрикадельки из птицы</t>
  </si>
  <si>
    <t>302/2017</t>
  </si>
  <si>
    <t>Каша пшеничная рассыпчатая</t>
  </si>
  <si>
    <t>349/2017</t>
  </si>
  <si>
    <t>Компот из смеси  сухофруктов с вит "С" 0,5</t>
  </si>
  <si>
    <t>22 июня</t>
  </si>
  <si>
    <t>138,38</t>
  </si>
  <si>
    <t>42,68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</si>
</sst>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3" fillId="0" borderId="0" xfId="0" applyFont="1"/>
    <xf numFmtId="0" fontId="2" fillId="0" borderId="1" xfId="0" applyFont="1" applyBorder="1" applyAlignme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11" xfId="0" applyFont="1" applyBorder="1"/>
    <xf numFmtId="0" fontId="7" fillId="0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/>
    <xf numFmtId="164" fontId="9" fillId="0" borderId="23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2" fontId="9" fillId="0" borderId="23" xfId="0" applyNumberFormat="1" applyFont="1" applyBorder="1"/>
    <xf numFmtId="2" fontId="9" fillId="0" borderId="24" xfId="0" applyNumberFormat="1" applyFont="1" applyBorder="1"/>
    <xf numFmtId="164" fontId="9" fillId="0" borderId="24" xfId="0" applyNumberFormat="1" applyFont="1" applyBorder="1"/>
    <xf numFmtId="2" fontId="9" fillId="0" borderId="26" xfId="0" applyNumberFormat="1" applyFont="1" applyBorder="1"/>
    <xf numFmtId="2" fontId="9" fillId="0" borderId="24" xfId="0" applyNumberFormat="1" applyFont="1" applyBorder="1" applyAlignment="1">
      <alignment horizontal="center"/>
    </xf>
    <xf numFmtId="2" fontId="9" fillId="0" borderId="26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0" fontId="6" fillId="0" borderId="21" xfId="0" applyFont="1" applyBorder="1"/>
    <xf numFmtId="164" fontId="6" fillId="0" borderId="23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164" fontId="9" fillId="0" borderId="29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2" fontId="9" fillId="0" borderId="31" xfId="0" applyNumberFormat="1" applyFont="1" applyBorder="1" applyAlignment="1">
      <alignment horizontal="center"/>
    </xf>
    <xf numFmtId="2" fontId="9" fillId="0" borderId="2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164" fontId="9" fillId="0" borderId="29" xfId="0" applyNumberFormat="1" applyFont="1" applyBorder="1"/>
    <xf numFmtId="2" fontId="9" fillId="0" borderId="29" xfId="0" applyNumberFormat="1" applyFont="1" applyBorder="1"/>
    <xf numFmtId="2" fontId="9" fillId="0" borderId="32" xfId="0" applyNumberFormat="1" applyFont="1" applyBorder="1" applyAlignment="1">
      <alignment horizontal="center"/>
    </xf>
    <xf numFmtId="2" fontId="9" fillId="0" borderId="29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0" fontId="5" fillId="0" borderId="39" xfId="0" applyFont="1" applyBorder="1"/>
    <xf numFmtId="0" fontId="7" fillId="0" borderId="39" xfId="0" applyFont="1" applyBorder="1"/>
    <xf numFmtId="0" fontId="9" fillId="0" borderId="30" xfId="0" applyFont="1" applyBorder="1"/>
    <xf numFmtId="0" fontId="6" fillId="0" borderId="20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3" fillId="0" borderId="16" xfId="0" applyFont="1" applyBorder="1" applyAlignment="1">
      <alignment horizontal="center"/>
    </xf>
    <xf numFmtId="0" fontId="10" fillId="0" borderId="17" xfId="0" applyFont="1" applyBorder="1"/>
    <xf numFmtId="0" fontId="4" fillId="0" borderId="17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/>
    <xf numFmtId="49" fontId="9" fillId="0" borderId="23" xfId="0" applyNumberFormat="1" applyFont="1" applyBorder="1" applyAlignment="1">
      <alignment horizontal="center"/>
    </xf>
    <xf numFmtId="0" fontId="9" fillId="0" borderId="23" xfId="0" applyFont="1" applyBorder="1"/>
    <xf numFmtId="164" fontId="6" fillId="0" borderId="31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4" xfId="0" applyFont="1" applyBorder="1" applyAlignment="1"/>
    <xf numFmtId="0" fontId="4" fillId="0" borderId="31" xfId="0" applyFont="1" applyBorder="1" applyAlignment="1"/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41" xfId="0" applyFont="1" applyBorder="1"/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0" fontId="3" fillId="0" borderId="24" xfId="0" applyFont="1" applyBorder="1"/>
    <xf numFmtId="49" fontId="3" fillId="0" borderId="23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7" fillId="0" borderId="42" xfId="0" applyFont="1" applyBorder="1"/>
    <xf numFmtId="0" fontId="5" fillId="0" borderId="33" xfId="0" applyFont="1" applyBorder="1"/>
    <xf numFmtId="1" fontId="6" fillId="0" borderId="29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35" xfId="0" applyNumberFormat="1" applyFont="1" applyBorder="1" applyAlignment="1">
      <alignment horizontal="center"/>
    </xf>
    <xf numFmtId="2" fontId="6" fillId="0" borderId="36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5" xfId="0" applyFont="1" applyBorder="1"/>
    <xf numFmtId="0" fontId="10" fillId="0" borderId="35" xfId="0" applyFont="1" applyBorder="1"/>
    <xf numFmtId="0" fontId="10" fillId="0" borderId="38" xfId="0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1" sqref="C1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57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1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  <c r="O6" s="31">
        <v>14</v>
      </c>
      <c r="P6" s="31">
        <v>15</v>
      </c>
    </row>
    <row r="7" spans="1:16" ht="15.75" x14ac:dyDescent="0.25">
      <c r="A7" s="76"/>
      <c r="B7" s="72"/>
      <c r="C7" s="73" t="s">
        <v>26</v>
      </c>
      <c r="D7" s="76"/>
      <c r="E7" s="77"/>
      <c r="F7" s="78"/>
      <c r="G7" s="78"/>
      <c r="H7" s="79"/>
      <c r="I7" s="80"/>
      <c r="J7" s="81"/>
      <c r="K7" s="82"/>
      <c r="L7" s="83"/>
      <c r="M7" s="80"/>
      <c r="N7" s="84"/>
      <c r="O7" s="84"/>
      <c r="P7" s="83"/>
    </row>
    <row r="8" spans="1:16" x14ac:dyDescent="0.25">
      <c r="A8" s="33" t="s">
        <v>42</v>
      </c>
      <c r="B8" s="74" t="s">
        <v>43</v>
      </c>
      <c r="C8" s="74"/>
      <c r="D8" s="33">
        <v>160</v>
      </c>
      <c r="E8" s="36">
        <v>14.8</v>
      </c>
      <c r="F8" s="37">
        <v>18.3</v>
      </c>
      <c r="G8" s="37">
        <v>12.8</v>
      </c>
      <c r="H8" s="38">
        <f>(E8+G8)*4+F8*9</f>
        <v>275.10000000000002</v>
      </c>
      <c r="I8" s="85">
        <v>0.08</v>
      </c>
      <c r="J8" s="86">
        <v>0.26</v>
      </c>
      <c r="K8" s="86">
        <v>337</v>
      </c>
      <c r="L8" s="44">
        <v>0.87</v>
      </c>
      <c r="M8" s="87" t="s">
        <v>44</v>
      </c>
      <c r="N8" s="37">
        <v>244.6</v>
      </c>
      <c r="O8" s="37">
        <v>18.399999999999999</v>
      </c>
      <c r="P8" s="57">
        <v>2.72</v>
      </c>
    </row>
    <row r="9" spans="1:16" x14ac:dyDescent="0.25">
      <c r="A9" s="33" t="s">
        <v>45</v>
      </c>
      <c r="B9" s="74" t="s">
        <v>46</v>
      </c>
      <c r="C9" s="74"/>
      <c r="D9" s="33">
        <v>60</v>
      </c>
      <c r="E9" s="36">
        <v>1.2</v>
      </c>
      <c r="F9" s="37">
        <v>2.82</v>
      </c>
      <c r="G9" s="37">
        <v>3.56</v>
      </c>
      <c r="H9" s="38">
        <f>(E9+G9)*4+F9*9</f>
        <v>44.42</v>
      </c>
      <c r="I9" s="88">
        <v>0.01</v>
      </c>
      <c r="J9" s="37">
        <v>33.299999999999997</v>
      </c>
      <c r="K9" s="40"/>
      <c r="L9" s="42">
        <v>0.28000000000000003</v>
      </c>
      <c r="M9" s="45">
        <v>10.9</v>
      </c>
      <c r="N9" s="43">
        <v>13.68</v>
      </c>
      <c r="O9" s="43">
        <v>7.92</v>
      </c>
      <c r="P9" s="44">
        <v>0.36</v>
      </c>
    </row>
    <row r="10" spans="1:16" x14ac:dyDescent="0.25">
      <c r="A10" s="33" t="s">
        <v>38</v>
      </c>
      <c r="B10" s="74" t="s">
        <v>39</v>
      </c>
      <c r="C10" s="74"/>
      <c r="D10" s="33" t="s">
        <v>40</v>
      </c>
      <c r="E10" s="36">
        <v>0.2</v>
      </c>
      <c r="F10" s="37">
        <v>0.02</v>
      </c>
      <c r="G10" s="37">
        <v>15</v>
      </c>
      <c r="H10" s="38">
        <f>(E10+G10)*4+F10*9</f>
        <v>60.98</v>
      </c>
      <c r="I10" s="45"/>
      <c r="J10" s="40">
        <v>0.03</v>
      </c>
      <c r="K10" s="40"/>
      <c r="L10" s="44"/>
      <c r="M10" s="45">
        <v>11.1</v>
      </c>
      <c r="N10" s="43">
        <v>2.8</v>
      </c>
      <c r="O10" s="43">
        <v>1.4</v>
      </c>
      <c r="P10" s="44">
        <v>0.28000000000000003</v>
      </c>
    </row>
    <row r="11" spans="1:16" x14ac:dyDescent="0.25">
      <c r="A11" s="33"/>
      <c r="B11" s="74" t="s">
        <v>27</v>
      </c>
      <c r="C11" s="74"/>
      <c r="D11" s="33">
        <v>30</v>
      </c>
      <c r="E11" s="71">
        <v>2.4700000000000002</v>
      </c>
      <c r="F11" s="37">
        <v>0.31</v>
      </c>
      <c r="G11" s="37">
        <v>17.93</v>
      </c>
      <c r="H11" s="38">
        <f>(E11+G11)*4+F11*9</f>
        <v>84.39</v>
      </c>
      <c r="I11" s="45">
        <v>0.05</v>
      </c>
      <c r="J11" s="40"/>
      <c r="K11" s="40"/>
      <c r="L11" s="44">
        <v>0.5</v>
      </c>
      <c r="M11" s="45">
        <v>7.2</v>
      </c>
      <c r="N11" s="37">
        <v>27.23</v>
      </c>
      <c r="O11" s="43">
        <v>10.3</v>
      </c>
      <c r="P11" s="44">
        <v>0.62</v>
      </c>
    </row>
    <row r="12" spans="1:16" x14ac:dyDescent="0.25">
      <c r="A12" s="33"/>
      <c r="B12" s="46" t="s">
        <v>28</v>
      </c>
      <c r="C12" s="35"/>
      <c r="D12" s="75">
        <v>465</v>
      </c>
      <c r="E12" s="89">
        <f t="shared" ref="E12:P12" si="0">SUM(E8:E11)</f>
        <v>18.669999999999998</v>
      </c>
      <c r="F12" s="48">
        <f t="shared" si="0"/>
        <v>21.45</v>
      </c>
      <c r="G12" s="48">
        <f t="shared" si="0"/>
        <v>49.29</v>
      </c>
      <c r="H12" s="49">
        <f t="shared" si="0"/>
        <v>464.89000000000004</v>
      </c>
      <c r="I12" s="90">
        <f t="shared" si="0"/>
        <v>0.14000000000000001</v>
      </c>
      <c r="J12" s="91">
        <f t="shared" si="0"/>
        <v>33.589999999999996</v>
      </c>
      <c r="K12" s="91">
        <f t="shared" si="0"/>
        <v>337</v>
      </c>
      <c r="L12" s="92">
        <f t="shared" si="0"/>
        <v>1.65</v>
      </c>
      <c r="M12" s="90">
        <f t="shared" si="0"/>
        <v>29.2</v>
      </c>
      <c r="N12" s="91">
        <f t="shared" si="0"/>
        <v>288.31</v>
      </c>
      <c r="O12" s="91">
        <f t="shared" si="0"/>
        <v>38.019999999999996</v>
      </c>
      <c r="P12" s="92">
        <f t="shared" si="0"/>
        <v>3.9800000000000004</v>
      </c>
    </row>
    <row r="13" spans="1:16" x14ac:dyDescent="0.25">
      <c r="A13" s="33"/>
      <c r="B13" s="74"/>
      <c r="C13" s="74"/>
      <c r="D13" s="33"/>
      <c r="E13" s="47"/>
      <c r="F13" s="48"/>
      <c r="G13" s="48"/>
      <c r="H13" s="49"/>
      <c r="I13" s="85"/>
      <c r="J13" s="86"/>
      <c r="K13" s="86"/>
      <c r="L13" s="93"/>
      <c r="M13" s="85"/>
      <c r="N13" s="94"/>
      <c r="O13" s="94"/>
      <c r="P13" s="95"/>
    </row>
    <row r="14" spans="1:16" x14ac:dyDescent="0.25">
      <c r="A14" s="50"/>
      <c r="B14" s="96" t="s">
        <v>29</v>
      </c>
      <c r="C14" s="96"/>
      <c r="D14" s="50"/>
      <c r="E14" s="51"/>
      <c r="F14" s="52"/>
      <c r="G14" s="52"/>
      <c r="H14" s="53"/>
      <c r="I14" s="97"/>
      <c r="J14" s="98"/>
      <c r="K14" s="99"/>
      <c r="L14" s="100"/>
      <c r="M14" s="97"/>
      <c r="N14" s="101"/>
      <c r="O14" s="101"/>
      <c r="P14" s="100"/>
    </row>
    <row r="15" spans="1:16" x14ac:dyDescent="0.25">
      <c r="A15" s="33" t="s">
        <v>41</v>
      </c>
      <c r="B15" s="74" t="s">
        <v>47</v>
      </c>
      <c r="C15" s="74"/>
      <c r="D15" s="33">
        <v>60</v>
      </c>
      <c r="E15" s="71">
        <v>0.66</v>
      </c>
      <c r="F15" s="37">
        <v>0.12</v>
      </c>
      <c r="G15" s="37">
        <v>2.2799999999999998</v>
      </c>
      <c r="H15" s="38">
        <f>(E15+G15)*4+F15*9</f>
        <v>12.84</v>
      </c>
      <c r="I15" s="45">
        <v>3.5999999999999997E-2</v>
      </c>
      <c r="J15" s="41">
        <v>10.5</v>
      </c>
      <c r="K15" s="40"/>
      <c r="L15" s="44">
        <v>0.42</v>
      </c>
      <c r="M15" s="45">
        <v>8.4</v>
      </c>
      <c r="N15" s="37">
        <v>15.6</v>
      </c>
      <c r="O15" s="43">
        <v>12</v>
      </c>
      <c r="P15" s="44">
        <v>0.54</v>
      </c>
    </row>
    <row r="16" spans="1:16" x14ac:dyDescent="0.25">
      <c r="A16" s="33" t="s">
        <v>48</v>
      </c>
      <c r="B16" s="74" t="s">
        <v>49</v>
      </c>
      <c r="C16" s="74"/>
      <c r="D16" s="33">
        <v>200</v>
      </c>
      <c r="E16" s="36">
        <v>4.3899999999999997</v>
      </c>
      <c r="F16" s="37">
        <v>7.26</v>
      </c>
      <c r="G16" s="37">
        <v>8.39</v>
      </c>
      <c r="H16" s="38">
        <f t="shared" ref="H16:H21" si="1">(E16+G16)*4+F16*9</f>
        <v>116.46000000000001</v>
      </c>
      <c r="I16" s="85">
        <v>0.18</v>
      </c>
      <c r="J16" s="86">
        <v>4.66</v>
      </c>
      <c r="K16" s="86"/>
      <c r="L16" s="93">
        <v>1.94</v>
      </c>
      <c r="M16" s="87" t="s">
        <v>50</v>
      </c>
      <c r="N16" s="102">
        <v>70.48</v>
      </c>
      <c r="O16" s="102">
        <v>28.46</v>
      </c>
      <c r="P16" s="93">
        <v>1.64</v>
      </c>
    </row>
    <row r="17" spans="1:16" x14ac:dyDescent="0.25">
      <c r="A17" s="33" t="s">
        <v>51</v>
      </c>
      <c r="B17" s="74" t="s">
        <v>52</v>
      </c>
      <c r="C17" s="74"/>
      <c r="D17" s="33">
        <v>90</v>
      </c>
      <c r="E17" s="36">
        <v>12.9</v>
      </c>
      <c r="F17" s="37">
        <v>9.3000000000000007</v>
      </c>
      <c r="G17" s="37">
        <v>7.3</v>
      </c>
      <c r="H17" s="38">
        <f t="shared" si="1"/>
        <v>164.5</v>
      </c>
      <c r="I17" s="85">
        <v>3.5999999999999997E-2</v>
      </c>
      <c r="J17" s="86">
        <v>1.9</v>
      </c>
      <c r="K17" s="41">
        <v>54.36</v>
      </c>
      <c r="L17" s="44">
        <v>0.32</v>
      </c>
      <c r="M17" s="45">
        <v>47.93</v>
      </c>
      <c r="N17" s="43">
        <v>81.680000000000007</v>
      </c>
      <c r="O17" s="43">
        <v>13.78</v>
      </c>
      <c r="P17" s="44">
        <v>0.99</v>
      </c>
    </row>
    <row r="18" spans="1:16" x14ac:dyDescent="0.25">
      <c r="A18" s="33" t="s">
        <v>30</v>
      </c>
      <c r="B18" s="74" t="s">
        <v>31</v>
      </c>
      <c r="C18" s="74"/>
      <c r="D18" s="33">
        <v>50</v>
      </c>
      <c r="E18" s="36">
        <v>0.57999999999999996</v>
      </c>
      <c r="F18" s="37">
        <v>3.1</v>
      </c>
      <c r="G18" s="37">
        <v>4</v>
      </c>
      <c r="H18" s="38">
        <f t="shared" si="1"/>
        <v>46.22</v>
      </c>
      <c r="I18" s="39">
        <v>0.01</v>
      </c>
      <c r="J18" s="43">
        <v>1.19</v>
      </c>
      <c r="K18" s="41">
        <v>12</v>
      </c>
      <c r="L18" s="42">
        <v>0.12</v>
      </c>
      <c r="M18" s="45">
        <v>7.9</v>
      </c>
      <c r="N18" s="43">
        <v>5.8</v>
      </c>
      <c r="O18" s="43">
        <v>11.1</v>
      </c>
      <c r="P18" s="44">
        <v>0.2</v>
      </c>
    </row>
    <row r="19" spans="1:16" x14ac:dyDescent="0.25">
      <c r="A19" s="33" t="s">
        <v>53</v>
      </c>
      <c r="B19" s="74" t="s">
        <v>54</v>
      </c>
      <c r="C19" s="74"/>
      <c r="D19" s="33">
        <v>150</v>
      </c>
      <c r="E19" s="36">
        <v>3.31</v>
      </c>
      <c r="F19" s="37">
        <v>4.5</v>
      </c>
      <c r="G19" s="37">
        <v>38.85</v>
      </c>
      <c r="H19" s="38">
        <f t="shared" si="1"/>
        <v>209.14000000000001</v>
      </c>
      <c r="I19" s="85">
        <v>0.12</v>
      </c>
      <c r="J19" s="86"/>
      <c r="K19" s="86"/>
      <c r="L19" s="44">
        <v>1.04</v>
      </c>
      <c r="M19" s="45">
        <v>24.05</v>
      </c>
      <c r="N19" s="37">
        <v>158.97</v>
      </c>
      <c r="O19" s="43">
        <v>34.21</v>
      </c>
      <c r="P19" s="44">
        <v>2.69</v>
      </c>
    </row>
    <row r="20" spans="1:16" x14ac:dyDescent="0.25">
      <c r="A20" s="33" t="s">
        <v>55</v>
      </c>
      <c r="B20" s="74" t="s">
        <v>56</v>
      </c>
      <c r="C20" s="74"/>
      <c r="D20" s="33">
        <v>200</v>
      </c>
      <c r="E20" s="36">
        <v>0.44</v>
      </c>
      <c r="F20" s="37">
        <v>0.02</v>
      </c>
      <c r="G20" s="37">
        <v>27.77</v>
      </c>
      <c r="H20" s="38">
        <f t="shared" si="1"/>
        <v>113.02000000000001</v>
      </c>
      <c r="I20" s="45">
        <v>0.02</v>
      </c>
      <c r="J20" s="40">
        <v>0.73</v>
      </c>
      <c r="K20" s="40"/>
      <c r="L20" s="44">
        <v>0.51</v>
      </c>
      <c r="M20" s="45">
        <v>32.479999999999997</v>
      </c>
      <c r="N20" s="43">
        <v>23.44</v>
      </c>
      <c r="O20" s="43">
        <v>17.46</v>
      </c>
      <c r="P20" s="44">
        <v>0.7</v>
      </c>
    </row>
    <row r="21" spans="1:16" x14ac:dyDescent="0.25">
      <c r="A21" s="33"/>
      <c r="B21" s="74" t="s">
        <v>32</v>
      </c>
      <c r="C21" s="74"/>
      <c r="D21" s="33">
        <v>30</v>
      </c>
      <c r="E21" s="71">
        <v>1.98</v>
      </c>
      <c r="F21" s="37">
        <v>0.36</v>
      </c>
      <c r="G21" s="37">
        <v>10.02</v>
      </c>
      <c r="H21" s="38">
        <f t="shared" si="1"/>
        <v>51.24</v>
      </c>
      <c r="I21" s="45">
        <v>0.05</v>
      </c>
      <c r="J21" s="40"/>
      <c r="K21" s="40"/>
      <c r="L21" s="44">
        <v>0.27</v>
      </c>
      <c r="M21" s="45">
        <v>10.5</v>
      </c>
      <c r="N21" s="37">
        <v>47.4</v>
      </c>
      <c r="O21" s="43">
        <v>14.1</v>
      </c>
      <c r="P21" s="44">
        <v>1.17</v>
      </c>
    </row>
    <row r="22" spans="1:16" x14ac:dyDescent="0.25">
      <c r="A22" s="33"/>
      <c r="B22" s="74" t="s">
        <v>27</v>
      </c>
      <c r="C22" s="74"/>
      <c r="D22" s="33">
        <v>20</v>
      </c>
      <c r="E22" s="71">
        <v>1.65</v>
      </c>
      <c r="F22" s="37">
        <v>0.2</v>
      </c>
      <c r="G22" s="37">
        <v>11.95</v>
      </c>
      <c r="H22" s="38">
        <f>(E22+G22)*4+F22*9</f>
        <v>56.199999999999996</v>
      </c>
      <c r="I22" s="45">
        <v>0.03</v>
      </c>
      <c r="J22" s="40"/>
      <c r="K22" s="40"/>
      <c r="L22" s="44">
        <v>0.33</v>
      </c>
      <c r="M22" s="45">
        <v>4.8</v>
      </c>
      <c r="N22" s="37">
        <v>18.13</v>
      </c>
      <c r="O22" s="43">
        <v>6.87</v>
      </c>
      <c r="P22" s="44">
        <v>0.41</v>
      </c>
    </row>
    <row r="23" spans="1:16" x14ac:dyDescent="0.25">
      <c r="A23" s="33" t="s">
        <v>33</v>
      </c>
      <c r="B23" s="34" t="s">
        <v>34</v>
      </c>
      <c r="C23" s="35"/>
      <c r="D23" s="54">
        <v>160</v>
      </c>
      <c r="E23" s="55">
        <v>2.4</v>
      </c>
      <c r="F23" s="56">
        <v>0.84</v>
      </c>
      <c r="G23" s="56">
        <v>33.6</v>
      </c>
      <c r="H23" s="38">
        <f>(E23+G23)*4+F23*9</f>
        <v>151.56</v>
      </c>
      <c r="I23" s="60">
        <v>6.8000000000000005E-2</v>
      </c>
      <c r="J23" s="61">
        <v>16</v>
      </c>
      <c r="K23" s="62"/>
      <c r="L23" s="63">
        <v>0.64</v>
      </c>
      <c r="M23" s="60">
        <v>12.8</v>
      </c>
      <c r="N23" s="56">
        <v>44.8</v>
      </c>
      <c r="O23" s="64">
        <v>67.2</v>
      </c>
      <c r="P23" s="63">
        <v>0.96</v>
      </c>
    </row>
    <row r="24" spans="1:16" x14ac:dyDescent="0.25">
      <c r="A24" s="54"/>
      <c r="B24" s="46" t="s">
        <v>35</v>
      </c>
      <c r="C24" s="35"/>
      <c r="D24" s="65">
        <v>960</v>
      </c>
      <c r="E24" s="66">
        <f t="shared" ref="E24:P24" si="2">SUM(E15:E23)</f>
        <v>28.309999999999995</v>
      </c>
      <c r="F24" s="67">
        <f t="shared" si="2"/>
        <v>25.7</v>
      </c>
      <c r="G24" s="67">
        <f t="shared" si="2"/>
        <v>144.16</v>
      </c>
      <c r="H24" s="68">
        <f t="shared" si="2"/>
        <v>921.18000000000006</v>
      </c>
      <c r="I24" s="66">
        <f t="shared" si="2"/>
        <v>0.55000000000000004</v>
      </c>
      <c r="J24" s="67">
        <f t="shared" si="2"/>
        <v>34.980000000000004</v>
      </c>
      <c r="K24" s="67">
        <f t="shared" si="2"/>
        <v>66.36</v>
      </c>
      <c r="L24" s="69">
        <f t="shared" si="2"/>
        <v>5.589999999999999</v>
      </c>
      <c r="M24" s="66">
        <f t="shared" si="2"/>
        <v>148.86000000000001</v>
      </c>
      <c r="N24" s="67">
        <f t="shared" si="2"/>
        <v>466.29999999999995</v>
      </c>
      <c r="O24" s="67">
        <f t="shared" si="2"/>
        <v>205.18</v>
      </c>
      <c r="P24" s="69">
        <f t="shared" si="2"/>
        <v>9.3000000000000007</v>
      </c>
    </row>
    <row r="25" spans="1:16" x14ac:dyDescent="0.25">
      <c r="A25" s="103"/>
      <c r="B25" s="104"/>
      <c r="C25" s="104"/>
      <c r="D25" s="103"/>
      <c r="E25" s="105"/>
      <c r="F25" s="106"/>
      <c r="G25" s="106"/>
      <c r="H25" s="107"/>
      <c r="I25" s="97"/>
      <c r="J25" s="108"/>
      <c r="K25" s="108"/>
      <c r="L25" s="100"/>
      <c r="M25" s="109"/>
      <c r="N25" s="101"/>
      <c r="O25" s="101"/>
      <c r="P25" s="100"/>
    </row>
    <row r="26" spans="1:16" x14ac:dyDescent="0.25">
      <c r="A26" s="110"/>
      <c r="B26" s="111" t="s">
        <v>36</v>
      </c>
      <c r="C26" s="112"/>
      <c r="D26" s="65">
        <v>1425</v>
      </c>
      <c r="E26" s="66">
        <f t="shared" ref="E26:P26" si="3">E12+E24</f>
        <v>46.97999999999999</v>
      </c>
      <c r="F26" s="67">
        <f t="shared" si="3"/>
        <v>47.15</v>
      </c>
      <c r="G26" s="67">
        <f t="shared" si="3"/>
        <v>193.45</v>
      </c>
      <c r="H26" s="68">
        <f t="shared" si="3"/>
        <v>1386.0700000000002</v>
      </c>
      <c r="I26" s="66">
        <f t="shared" si="3"/>
        <v>0.69000000000000006</v>
      </c>
      <c r="J26" s="67">
        <f t="shared" si="3"/>
        <v>68.569999999999993</v>
      </c>
      <c r="K26" s="113">
        <f t="shared" si="3"/>
        <v>403.36</v>
      </c>
      <c r="L26" s="69">
        <f t="shared" si="3"/>
        <v>7.2399999999999984</v>
      </c>
      <c r="M26" s="66">
        <f t="shared" si="3"/>
        <v>178.06</v>
      </c>
      <c r="N26" s="67">
        <f t="shared" si="3"/>
        <v>754.6099999999999</v>
      </c>
      <c r="O26" s="67">
        <f t="shared" si="3"/>
        <v>243.2</v>
      </c>
      <c r="P26" s="69">
        <f t="shared" si="3"/>
        <v>13.280000000000001</v>
      </c>
    </row>
    <row r="27" spans="1:16" ht="15.75" thickBot="1" x14ac:dyDescent="0.3">
      <c r="A27" s="70"/>
      <c r="B27" s="114"/>
      <c r="C27" s="114"/>
      <c r="D27" s="115"/>
      <c r="E27" s="116"/>
      <c r="F27" s="117"/>
      <c r="G27" s="117"/>
      <c r="H27" s="118"/>
      <c r="I27" s="119"/>
      <c r="J27" s="120"/>
      <c r="K27" s="121"/>
      <c r="L27" s="122"/>
      <c r="M27" s="123"/>
      <c r="N27" s="124"/>
      <c r="O27" s="124"/>
      <c r="P27" s="125"/>
    </row>
  </sheetData>
  <mergeCells count="10">
    <mergeCell ref="B6:C6"/>
    <mergeCell ref="B14:C14"/>
    <mergeCell ref="B27:C27"/>
    <mergeCell ref="E3:G3"/>
    <mergeCell ref="I3:L3"/>
    <mergeCell ref="M3:P3"/>
    <mergeCell ref="B4:C4"/>
    <mergeCell ref="E4:G4"/>
    <mergeCell ref="I4:L4"/>
    <mergeCell ref="M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R8" sqref="R8"/>
    </sheetView>
  </sheetViews>
  <sheetFormatPr defaultRowHeight="15" x14ac:dyDescent="0.25"/>
  <sheetData>
    <row r="1" spans="1:16" ht="15.75" x14ac:dyDescent="0.25">
      <c r="A1" s="1"/>
      <c r="B1" s="2" t="s">
        <v>0</v>
      </c>
      <c r="C1" s="3" t="s">
        <v>57</v>
      </c>
      <c r="D1" s="4"/>
      <c r="E1" s="1"/>
      <c r="F1" s="1"/>
      <c r="G1" s="1"/>
      <c r="H1" s="1"/>
      <c r="I1" s="5"/>
      <c r="J1" s="5"/>
      <c r="K1" s="5"/>
      <c r="L1" s="5"/>
      <c r="M1" s="5"/>
      <c r="N1" s="5"/>
      <c r="O1" s="5"/>
      <c r="P1" s="5"/>
    </row>
    <row r="2" spans="1:16" ht="16.5" thickBot="1" x14ac:dyDescent="0.3">
      <c r="A2" s="1"/>
      <c r="B2" s="6" t="s">
        <v>37</v>
      </c>
      <c r="C2" s="6"/>
      <c r="D2" s="5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</row>
    <row r="3" spans="1:16" x14ac:dyDescent="0.25">
      <c r="A3" s="7"/>
      <c r="B3" s="8"/>
      <c r="C3" s="9"/>
      <c r="D3" s="8"/>
      <c r="E3" s="10" t="s">
        <v>2</v>
      </c>
      <c r="F3" s="11"/>
      <c r="G3" s="11"/>
      <c r="H3" s="12" t="s">
        <v>3</v>
      </c>
      <c r="I3" s="10" t="s">
        <v>4</v>
      </c>
      <c r="J3" s="11"/>
      <c r="K3" s="11"/>
      <c r="L3" s="13"/>
      <c r="M3" s="10" t="s">
        <v>5</v>
      </c>
      <c r="N3" s="11"/>
      <c r="O3" s="11"/>
      <c r="P3" s="13"/>
    </row>
    <row r="4" spans="1:16" ht="15.75" thickBot="1" x14ac:dyDescent="0.3">
      <c r="A4" s="14" t="s">
        <v>6</v>
      </c>
      <c r="B4" s="15" t="s">
        <v>7</v>
      </c>
      <c r="C4" s="16"/>
      <c r="D4" s="17" t="s">
        <v>8</v>
      </c>
      <c r="E4" s="18" t="s">
        <v>9</v>
      </c>
      <c r="F4" s="19"/>
      <c r="G4" s="19"/>
      <c r="H4" s="14" t="s">
        <v>10</v>
      </c>
      <c r="I4" s="18" t="s">
        <v>11</v>
      </c>
      <c r="J4" s="19"/>
      <c r="K4" s="19"/>
      <c r="L4" s="20"/>
      <c r="M4" s="18" t="s">
        <v>12</v>
      </c>
      <c r="N4" s="19"/>
      <c r="O4" s="19"/>
      <c r="P4" s="20"/>
    </row>
    <row r="5" spans="1:16" ht="15.75" thickBot="1" x14ac:dyDescent="0.3">
      <c r="A5" s="21"/>
      <c r="B5" s="22"/>
      <c r="C5" s="23"/>
      <c r="D5" s="24" t="s">
        <v>13</v>
      </c>
      <c r="E5" s="24" t="s">
        <v>14</v>
      </c>
      <c r="F5" s="24" t="s">
        <v>15</v>
      </c>
      <c r="G5" s="17" t="s">
        <v>16</v>
      </c>
      <c r="H5" s="25" t="s">
        <v>17</v>
      </c>
      <c r="I5" s="26" t="s">
        <v>18</v>
      </c>
      <c r="J5" s="26" t="s">
        <v>19</v>
      </c>
      <c r="K5" s="26" t="s">
        <v>20</v>
      </c>
      <c r="L5" s="26" t="s">
        <v>21</v>
      </c>
      <c r="M5" s="26" t="s">
        <v>22</v>
      </c>
      <c r="N5" s="26" t="s">
        <v>23</v>
      </c>
      <c r="O5" s="26" t="s">
        <v>24</v>
      </c>
      <c r="P5" s="26" t="s">
        <v>25</v>
      </c>
    </row>
    <row r="6" spans="1:16" ht="15.75" thickBot="1" x14ac:dyDescent="0.3">
      <c r="A6" s="27">
        <v>1</v>
      </c>
      <c r="B6" s="28">
        <v>2</v>
      </c>
      <c r="C6" s="29"/>
      <c r="D6" s="30">
        <v>3</v>
      </c>
      <c r="E6" s="31">
        <v>4</v>
      </c>
      <c r="F6" s="31">
        <v>5</v>
      </c>
      <c r="G6" s="31">
        <v>6</v>
      </c>
      <c r="H6" s="32">
        <v>7</v>
      </c>
      <c r="I6" s="31">
        <v>8</v>
      </c>
      <c r="J6" s="31">
        <v>9</v>
      </c>
      <c r="K6" s="31">
        <v>10</v>
      </c>
      <c r="L6" s="31">
        <v>11</v>
      </c>
      <c r="M6" s="31">
        <v>12</v>
      </c>
      <c r="N6" s="31">
        <v>13</v>
      </c>
      <c r="O6" s="31">
        <v>14</v>
      </c>
      <c r="P6" s="31">
        <v>15</v>
      </c>
    </row>
    <row r="7" spans="1:16" ht="15.75" x14ac:dyDescent="0.25">
      <c r="A7" s="76"/>
      <c r="B7" s="72"/>
      <c r="C7" s="73" t="s">
        <v>26</v>
      </c>
      <c r="D7" s="76"/>
      <c r="E7" s="77"/>
      <c r="F7" s="78"/>
      <c r="G7" s="78"/>
      <c r="H7" s="79"/>
      <c r="I7" s="80"/>
      <c r="J7" s="81"/>
      <c r="K7" s="82"/>
      <c r="L7" s="83"/>
      <c r="M7" s="80"/>
      <c r="N7" s="84"/>
      <c r="O7" s="84"/>
      <c r="P7" s="83"/>
    </row>
    <row r="8" spans="1:16" x14ac:dyDescent="0.25">
      <c r="A8" s="33" t="s">
        <v>42</v>
      </c>
      <c r="B8" s="74" t="s">
        <v>43</v>
      </c>
      <c r="C8" s="74"/>
      <c r="D8" s="33">
        <v>200</v>
      </c>
      <c r="E8" s="36">
        <v>18.5</v>
      </c>
      <c r="F8" s="37">
        <v>22.87</v>
      </c>
      <c r="G8" s="37">
        <v>16</v>
      </c>
      <c r="H8" s="38">
        <f>(E8+G8)*4+F8*9</f>
        <v>343.83000000000004</v>
      </c>
      <c r="I8" s="85">
        <v>0.1</v>
      </c>
      <c r="J8" s="102">
        <v>0.32</v>
      </c>
      <c r="K8" s="102">
        <v>421.25</v>
      </c>
      <c r="L8" s="44">
        <v>1.0880000000000001</v>
      </c>
      <c r="M8" s="87" t="s">
        <v>58</v>
      </c>
      <c r="N8" s="37">
        <v>305.75</v>
      </c>
      <c r="O8" s="37">
        <v>23</v>
      </c>
      <c r="P8" s="57">
        <v>3.37</v>
      </c>
    </row>
    <row r="9" spans="1:16" x14ac:dyDescent="0.25">
      <c r="A9" s="33" t="s">
        <v>45</v>
      </c>
      <c r="B9" s="74" t="s">
        <v>46</v>
      </c>
      <c r="C9" s="74"/>
      <c r="D9" s="33">
        <v>100</v>
      </c>
      <c r="E9" s="36">
        <v>2</v>
      </c>
      <c r="F9" s="37">
        <v>4.66</v>
      </c>
      <c r="G9" s="37">
        <v>6</v>
      </c>
      <c r="H9" s="38">
        <f>(E9+G9)*4+F9*9</f>
        <v>73.94</v>
      </c>
      <c r="I9" s="88">
        <v>1.7000000000000001E-2</v>
      </c>
      <c r="J9" s="37">
        <v>55.5</v>
      </c>
      <c r="K9" s="40"/>
      <c r="L9" s="42">
        <v>0.47</v>
      </c>
      <c r="M9" s="45">
        <v>18.170000000000002</v>
      </c>
      <c r="N9" s="43">
        <v>22.8</v>
      </c>
      <c r="O9" s="43">
        <v>13.2</v>
      </c>
      <c r="P9" s="44">
        <v>0.6</v>
      </c>
    </row>
    <row r="10" spans="1:16" x14ac:dyDescent="0.25">
      <c r="A10" s="33" t="s">
        <v>38</v>
      </c>
      <c r="B10" s="74" t="s">
        <v>39</v>
      </c>
      <c r="C10" s="74"/>
      <c r="D10" s="33" t="s">
        <v>40</v>
      </c>
      <c r="E10" s="36">
        <v>0.2</v>
      </c>
      <c r="F10" s="37">
        <v>0.02</v>
      </c>
      <c r="G10" s="37">
        <v>15</v>
      </c>
      <c r="H10" s="38">
        <f>(E10+G10)*4+F10*9</f>
        <v>60.98</v>
      </c>
      <c r="I10" s="45"/>
      <c r="J10" s="43">
        <v>0.03</v>
      </c>
      <c r="K10" s="40"/>
      <c r="L10" s="44"/>
      <c r="M10" s="45">
        <v>11.1</v>
      </c>
      <c r="N10" s="43">
        <v>2.8</v>
      </c>
      <c r="O10" s="43">
        <v>1.4</v>
      </c>
      <c r="P10" s="44">
        <v>0.28000000000000003</v>
      </c>
    </row>
    <row r="11" spans="1:16" x14ac:dyDescent="0.25">
      <c r="A11" s="33"/>
      <c r="B11" s="74" t="s">
        <v>27</v>
      </c>
      <c r="C11" s="74"/>
      <c r="D11" s="33">
        <v>30</v>
      </c>
      <c r="E11" s="71">
        <v>2.4700000000000002</v>
      </c>
      <c r="F11" s="37">
        <v>0.31</v>
      </c>
      <c r="G11" s="37">
        <v>17.93</v>
      </c>
      <c r="H11" s="38">
        <f>(E11+G11)*4+F11*9</f>
        <v>84.39</v>
      </c>
      <c r="I11" s="45">
        <v>0.05</v>
      </c>
      <c r="J11" s="40"/>
      <c r="K11" s="40"/>
      <c r="L11" s="44">
        <v>0.5</v>
      </c>
      <c r="M11" s="45">
        <v>7.2</v>
      </c>
      <c r="N11" s="37">
        <v>27.23</v>
      </c>
      <c r="O11" s="43">
        <v>10.3</v>
      </c>
      <c r="P11" s="44">
        <v>0.62</v>
      </c>
    </row>
    <row r="12" spans="1:16" x14ac:dyDescent="0.25">
      <c r="A12" s="33"/>
      <c r="B12" s="46" t="s">
        <v>28</v>
      </c>
      <c r="C12" s="74"/>
      <c r="D12" s="75">
        <v>545</v>
      </c>
      <c r="E12" s="89">
        <f t="shared" ref="E12:P12" si="0">SUM(E8:E11)</f>
        <v>23.169999999999998</v>
      </c>
      <c r="F12" s="48">
        <f t="shared" si="0"/>
        <v>27.86</v>
      </c>
      <c r="G12" s="48">
        <f t="shared" si="0"/>
        <v>54.93</v>
      </c>
      <c r="H12" s="49">
        <f t="shared" si="0"/>
        <v>563.1400000000001</v>
      </c>
      <c r="I12" s="90">
        <f t="shared" si="0"/>
        <v>0.16700000000000001</v>
      </c>
      <c r="J12" s="91">
        <f t="shared" si="0"/>
        <v>55.85</v>
      </c>
      <c r="K12" s="91">
        <f t="shared" si="0"/>
        <v>421.25</v>
      </c>
      <c r="L12" s="92">
        <f t="shared" si="0"/>
        <v>2.0579999999999998</v>
      </c>
      <c r="M12" s="90">
        <f t="shared" si="0"/>
        <v>36.470000000000006</v>
      </c>
      <c r="N12" s="91">
        <f t="shared" si="0"/>
        <v>358.58000000000004</v>
      </c>
      <c r="O12" s="91">
        <f t="shared" si="0"/>
        <v>47.900000000000006</v>
      </c>
      <c r="P12" s="92">
        <f t="shared" si="0"/>
        <v>4.87</v>
      </c>
    </row>
    <row r="13" spans="1:16" x14ac:dyDescent="0.25">
      <c r="A13" s="33"/>
      <c r="B13" s="74"/>
      <c r="C13" s="74"/>
      <c r="D13" s="33"/>
      <c r="E13" s="47"/>
      <c r="F13" s="48"/>
      <c r="G13" s="48"/>
      <c r="H13" s="49"/>
      <c r="I13" s="85"/>
      <c r="J13" s="86"/>
      <c r="K13" s="86"/>
      <c r="L13" s="93"/>
      <c r="M13" s="85"/>
      <c r="N13" s="94"/>
      <c r="O13" s="94"/>
      <c r="P13" s="95"/>
    </row>
    <row r="14" spans="1:16" x14ac:dyDescent="0.25">
      <c r="A14" s="50"/>
      <c r="B14" s="96" t="s">
        <v>29</v>
      </c>
      <c r="C14" s="96"/>
      <c r="D14" s="50"/>
      <c r="E14" s="51"/>
      <c r="F14" s="52"/>
      <c r="G14" s="52"/>
      <c r="H14" s="53"/>
      <c r="I14" s="97"/>
      <c r="J14" s="98"/>
      <c r="K14" s="99"/>
      <c r="L14" s="100"/>
      <c r="M14" s="97"/>
      <c r="N14" s="101"/>
      <c r="O14" s="101"/>
      <c r="P14" s="100"/>
    </row>
    <row r="15" spans="1:16" x14ac:dyDescent="0.25">
      <c r="A15" s="33" t="s">
        <v>41</v>
      </c>
      <c r="B15" s="74" t="s">
        <v>47</v>
      </c>
      <c r="C15" s="74"/>
      <c r="D15" s="33">
        <v>100</v>
      </c>
      <c r="E15" s="36">
        <v>1.17</v>
      </c>
      <c r="F15" s="37">
        <v>0.17</v>
      </c>
      <c r="G15" s="37">
        <v>3.83</v>
      </c>
      <c r="H15" s="57">
        <f>(E15+G15)*4+F15*9</f>
        <v>21.53</v>
      </c>
      <c r="I15" s="58">
        <v>7.0000000000000007E-2</v>
      </c>
      <c r="J15" s="37">
        <v>17.5</v>
      </c>
      <c r="K15" s="40"/>
      <c r="L15" s="59">
        <v>0.7</v>
      </c>
      <c r="M15" s="45">
        <v>14</v>
      </c>
      <c r="N15" s="37">
        <v>26</v>
      </c>
      <c r="O15" s="43">
        <v>20</v>
      </c>
      <c r="P15" s="44">
        <v>0.9</v>
      </c>
    </row>
    <row r="16" spans="1:16" x14ac:dyDescent="0.25">
      <c r="A16" s="33" t="s">
        <v>48</v>
      </c>
      <c r="B16" s="74" t="s">
        <v>49</v>
      </c>
      <c r="C16" s="74"/>
      <c r="D16" s="33">
        <v>250</v>
      </c>
      <c r="E16" s="36">
        <v>5.5</v>
      </c>
      <c r="F16" s="37">
        <v>9.1300000000000008</v>
      </c>
      <c r="G16" s="37">
        <v>10.5</v>
      </c>
      <c r="H16" s="38">
        <f t="shared" ref="H16:H21" si="1">(E16+G16)*4+F16*9</f>
        <v>146.17000000000002</v>
      </c>
      <c r="I16" s="85">
        <v>0.23</v>
      </c>
      <c r="J16" s="102">
        <v>5.82</v>
      </c>
      <c r="K16" s="86"/>
      <c r="L16" s="93">
        <v>2.4300000000000002</v>
      </c>
      <c r="M16" s="87" t="s">
        <v>59</v>
      </c>
      <c r="N16" s="102">
        <v>88.1</v>
      </c>
      <c r="O16" s="102">
        <v>35.58</v>
      </c>
      <c r="P16" s="93">
        <v>2.0499999999999998</v>
      </c>
    </row>
    <row r="17" spans="1:16" x14ac:dyDescent="0.25">
      <c r="A17" s="33" t="s">
        <v>51</v>
      </c>
      <c r="B17" s="74" t="s">
        <v>52</v>
      </c>
      <c r="C17" s="74"/>
      <c r="D17" s="33">
        <v>100</v>
      </c>
      <c r="E17" s="36">
        <v>14.33</v>
      </c>
      <c r="F17" s="37">
        <v>10.33</v>
      </c>
      <c r="G17" s="37">
        <v>8.11</v>
      </c>
      <c r="H17" s="38">
        <f t="shared" si="1"/>
        <v>182.73</v>
      </c>
      <c r="I17" s="85">
        <v>0.04</v>
      </c>
      <c r="J17" s="102">
        <v>2.11</v>
      </c>
      <c r="K17" s="37">
        <v>60.44</v>
      </c>
      <c r="L17" s="44">
        <v>0.35</v>
      </c>
      <c r="M17" s="45">
        <v>53.25</v>
      </c>
      <c r="N17" s="43">
        <v>90.76</v>
      </c>
      <c r="O17" s="43">
        <v>15.31</v>
      </c>
      <c r="P17" s="44">
        <v>1.1000000000000001</v>
      </c>
    </row>
    <row r="18" spans="1:16" x14ac:dyDescent="0.25">
      <c r="A18" s="33" t="s">
        <v>30</v>
      </c>
      <c r="B18" s="74" t="s">
        <v>31</v>
      </c>
      <c r="C18" s="74"/>
      <c r="D18" s="33">
        <v>50</v>
      </c>
      <c r="E18" s="36">
        <v>0.57999999999999996</v>
      </c>
      <c r="F18" s="37">
        <v>3.1</v>
      </c>
      <c r="G18" s="37">
        <v>4</v>
      </c>
      <c r="H18" s="38">
        <f t="shared" si="1"/>
        <v>46.22</v>
      </c>
      <c r="I18" s="39">
        <v>0.01</v>
      </c>
      <c r="J18" s="43">
        <v>1.19</v>
      </c>
      <c r="K18" s="37">
        <v>12</v>
      </c>
      <c r="L18" s="42">
        <v>0.12</v>
      </c>
      <c r="M18" s="45">
        <v>7.9</v>
      </c>
      <c r="N18" s="43">
        <v>5.8</v>
      </c>
      <c r="O18" s="43">
        <v>11.1</v>
      </c>
      <c r="P18" s="44">
        <v>0.2</v>
      </c>
    </row>
    <row r="19" spans="1:16" x14ac:dyDescent="0.25">
      <c r="A19" s="33" t="s">
        <v>53</v>
      </c>
      <c r="B19" s="74" t="s">
        <v>54</v>
      </c>
      <c r="C19" s="74"/>
      <c r="D19" s="33">
        <v>180</v>
      </c>
      <c r="E19" s="36">
        <v>3.96</v>
      </c>
      <c r="F19" s="37">
        <v>5.4</v>
      </c>
      <c r="G19" s="37">
        <v>46.68</v>
      </c>
      <c r="H19" s="38">
        <f t="shared" si="1"/>
        <v>251.16</v>
      </c>
      <c r="I19" s="85">
        <v>0.14000000000000001</v>
      </c>
      <c r="J19" s="86"/>
      <c r="K19" s="86"/>
      <c r="L19" s="44">
        <v>1.25</v>
      </c>
      <c r="M19" s="45">
        <v>28.86</v>
      </c>
      <c r="N19" s="37">
        <v>190.8</v>
      </c>
      <c r="O19" s="43">
        <v>41.05</v>
      </c>
      <c r="P19" s="44">
        <v>3.23</v>
      </c>
    </row>
    <row r="20" spans="1:16" x14ac:dyDescent="0.25">
      <c r="A20" s="33" t="s">
        <v>55</v>
      </c>
      <c r="B20" s="74" t="s">
        <v>56</v>
      </c>
      <c r="C20" s="74"/>
      <c r="D20" s="33">
        <v>200</v>
      </c>
      <c r="E20" s="36">
        <v>0.44</v>
      </c>
      <c r="F20" s="37">
        <v>0.02</v>
      </c>
      <c r="G20" s="37">
        <v>27.77</v>
      </c>
      <c r="H20" s="38">
        <f t="shared" si="1"/>
        <v>113.02000000000001</v>
      </c>
      <c r="I20" s="45">
        <v>0.02</v>
      </c>
      <c r="J20" s="40">
        <v>0.73</v>
      </c>
      <c r="K20" s="40"/>
      <c r="L20" s="44">
        <v>0.51</v>
      </c>
      <c r="M20" s="45">
        <v>32.479999999999997</v>
      </c>
      <c r="N20" s="43">
        <v>23.44</v>
      </c>
      <c r="O20" s="43">
        <v>17.46</v>
      </c>
      <c r="P20" s="44">
        <v>0.7</v>
      </c>
    </row>
    <row r="21" spans="1:16" x14ac:dyDescent="0.25">
      <c r="A21" s="33"/>
      <c r="B21" s="74" t="s">
        <v>32</v>
      </c>
      <c r="C21" s="74"/>
      <c r="D21" s="33">
        <v>30</v>
      </c>
      <c r="E21" s="71">
        <v>1.98</v>
      </c>
      <c r="F21" s="37">
        <v>0.36</v>
      </c>
      <c r="G21" s="37">
        <v>10.02</v>
      </c>
      <c r="H21" s="38">
        <f t="shared" si="1"/>
        <v>51.24</v>
      </c>
      <c r="I21" s="45">
        <v>0.05</v>
      </c>
      <c r="J21" s="40"/>
      <c r="K21" s="40"/>
      <c r="L21" s="44">
        <v>0.27</v>
      </c>
      <c r="M21" s="45">
        <v>10.5</v>
      </c>
      <c r="N21" s="37">
        <v>47.4</v>
      </c>
      <c r="O21" s="43">
        <v>14.1</v>
      </c>
      <c r="P21" s="44">
        <v>1.17</v>
      </c>
    </row>
    <row r="22" spans="1:16" x14ac:dyDescent="0.25">
      <c r="A22" s="33"/>
      <c r="B22" s="74" t="s">
        <v>27</v>
      </c>
      <c r="C22" s="74"/>
      <c r="D22" s="33">
        <v>30</v>
      </c>
      <c r="E22" s="71">
        <v>2.4700000000000002</v>
      </c>
      <c r="F22" s="37">
        <v>0.31</v>
      </c>
      <c r="G22" s="37">
        <v>17.93</v>
      </c>
      <c r="H22" s="57">
        <f>(E22+G22)*4+F22*9</f>
        <v>84.39</v>
      </c>
      <c r="I22" s="45">
        <v>0.05</v>
      </c>
      <c r="J22" s="40"/>
      <c r="K22" s="43"/>
      <c r="L22" s="44">
        <v>0.5</v>
      </c>
      <c r="M22" s="45">
        <v>7.2</v>
      </c>
      <c r="N22" s="37">
        <v>27.23</v>
      </c>
      <c r="O22" s="43">
        <v>10.3</v>
      </c>
      <c r="P22" s="44">
        <v>0.62</v>
      </c>
    </row>
    <row r="23" spans="1:16" x14ac:dyDescent="0.25">
      <c r="A23" s="33" t="s">
        <v>33</v>
      </c>
      <c r="B23" s="34" t="s">
        <v>34</v>
      </c>
      <c r="C23" s="74"/>
      <c r="D23" s="54">
        <v>170</v>
      </c>
      <c r="E23" s="55">
        <v>2.5499999999999998</v>
      </c>
      <c r="F23" s="56">
        <v>0.85</v>
      </c>
      <c r="G23" s="56">
        <v>35.700000000000003</v>
      </c>
      <c r="H23" s="38">
        <f>(E23+G23)*4+F23*9</f>
        <v>160.65</v>
      </c>
      <c r="I23" s="60">
        <v>0.08</v>
      </c>
      <c r="J23" s="61">
        <v>17</v>
      </c>
      <c r="K23" s="62"/>
      <c r="L23" s="63">
        <v>0.68</v>
      </c>
      <c r="M23" s="60">
        <v>13.6</v>
      </c>
      <c r="N23" s="56">
        <v>47.6</v>
      </c>
      <c r="O23" s="64">
        <v>71.400000000000006</v>
      </c>
      <c r="P23" s="63">
        <v>1.02</v>
      </c>
    </row>
    <row r="24" spans="1:16" x14ac:dyDescent="0.25">
      <c r="A24" s="54"/>
      <c r="B24" s="46" t="s">
        <v>35</v>
      </c>
      <c r="C24" s="74"/>
      <c r="D24" s="65">
        <v>1110</v>
      </c>
      <c r="E24" s="66">
        <f t="shared" ref="E24:P24" si="2">SUM(E15:E23)</f>
        <v>32.979999999999997</v>
      </c>
      <c r="F24" s="67">
        <f t="shared" si="2"/>
        <v>29.67</v>
      </c>
      <c r="G24" s="67">
        <f t="shared" si="2"/>
        <v>164.54000000000002</v>
      </c>
      <c r="H24" s="68">
        <f t="shared" si="2"/>
        <v>1057.1099999999999</v>
      </c>
      <c r="I24" s="66">
        <f t="shared" si="2"/>
        <v>0.69000000000000006</v>
      </c>
      <c r="J24" s="67">
        <f t="shared" si="2"/>
        <v>44.35</v>
      </c>
      <c r="K24" s="67">
        <f t="shared" si="2"/>
        <v>72.44</v>
      </c>
      <c r="L24" s="69">
        <f t="shared" si="2"/>
        <v>6.8099999999999987</v>
      </c>
      <c r="M24" s="66">
        <f t="shared" si="2"/>
        <v>167.79</v>
      </c>
      <c r="N24" s="67">
        <f t="shared" si="2"/>
        <v>547.13</v>
      </c>
      <c r="O24" s="67">
        <f t="shared" si="2"/>
        <v>236.3</v>
      </c>
      <c r="P24" s="69">
        <f t="shared" si="2"/>
        <v>10.989999999999998</v>
      </c>
    </row>
    <row r="25" spans="1:16" x14ac:dyDescent="0.25">
      <c r="A25" s="103"/>
      <c r="B25" s="104"/>
      <c r="C25" s="104"/>
      <c r="D25" s="103"/>
      <c r="E25" s="105"/>
      <c r="F25" s="106"/>
      <c r="G25" s="106"/>
      <c r="H25" s="107"/>
      <c r="I25" s="97"/>
      <c r="J25" s="108"/>
      <c r="K25" s="108"/>
      <c r="L25" s="100"/>
      <c r="M25" s="109"/>
      <c r="N25" s="101"/>
      <c r="O25" s="101"/>
      <c r="P25" s="100"/>
    </row>
    <row r="26" spans="1:16" x14ac:dyDescent="0.25">
      <c r="A26" s="110"/>
      <c r="B26" s="111" t="s">
        <v>36</v>
      </c>
      <c r="C26" s="112"/>
      <c r="D26" s="65">
        <f>D12+D24</f>
        <v>1655</v>
      </c>
      <c r="E26" s="66">
        <f t="shared" ref="E26:P26" si="3">E12+E24</f>
        <v>56.149999999999991</v>
      </c>
      <c r="F26" s="67">
        <f t="shared" si="3"/>
        <v>57.53</v>
      </c>
      <c r="G26" s="67">
        <f t="shared" si="3"/>
        <v>219.47000000000003</v>
      </c>
      <c r="H26" s="68">
        <f t="shared" si="3"/>
        <v>1620.25</v>
      </c>
      <c r="I26" s="66">
        <f t="shared" si="3"/>
        <v>0.8570000000000001</v>
      </c>
      <c r="J26" s="67">
        <f t="shared" si="3"/>
        <v>100.2</v>
      </c>
      <c r="K26" s="113">
        <f t="shared" si="3"/>
        <v>493.69</v>
      </c>
      <c r="L26" s="69">
        <f t="shared" si="3"/>
        <v>8.8679999999999986</v>
      </c>
      <c r="M26" s="66">
        <f t="shared" si="3"/>
        <v>204.26</v>
      </c>
      <c r="N26" s="67">
        <f t="shared" si="3"/>
        <v>905.71</v>
      </c>
      <c r="O26" s="67">
        <f t="shared" si="3"/>
        <v>284.20000000000005</v>
      </c>
      <c r="P26" s="69">
        <f t="shared" si="3"/>
        <v>15.86</v>
      </c>
    </row>
    <row r="27" spans="1:16" ht="15.75" thickBot="1" x14ac:dyDescent="0.3">
      <c r="A27" s="70"/>
      <c r="B27" s="114"/>
      <c r="C27" s="114"/>
      <c r="D27" s="115"/>
      <c r="E27" s="116"/>
      <c r="F27" s="117"/>
      <c r="G27" s="117"/>
      <c r="H27" s="118"/>
      <c r="I27" s="119"/>
      <c r="J27" s="120"/>
      <c r="K27" s="121"/>
      <c r="L27" s="122"/>
      <c r="M27" s="123"/>
      <c r="N27" s="124"/>
      <c r="O27" s="124"/>
      <c r="P27" s="125"/>
    </row>
  </sheetData>
  <mergeCells count="10">
    <mergeCell ref="M4:P4"/>
    <mergeCell ref="B6:C6"/>
    <mergeCell ref="B14:C14"/>
    <mergeCell ref="B27:C27"/>
    <mergeCell ref="B4:C4"/>
    <mergeCell ref="E4:G4"/>
    <mergeCell ref="I4:L4"/>
    <mergeCell ref="E3:G3"/>
    <mergeCell ref="I3:L3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6,6 - 10 лет</vt:lpstr>
      <vt:lpstr>11 -17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2022-06-20T05:23:55Z</dcterms:created>
  <dcterms:modified xsi:type="dcterms:W3CDTF">2022-06-20T05:32:17Z</dcterms:modified>
</cp:coreProperties>
</file>