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ользователь\Desktop\лето 2022\"/>
    </mc:Choice>
  </mc:AlternateContent>
  <bookViews>
    <workbookView xWindow="0" yWindow="0" windowWidth="20490" windowHeight="7455" activeTab="1"/>
  </bookViews>
  <sheets>
    <sheet name="6,6 - 10 лет" sheetId="1" r:id="rId1"/>
    <sheet name="11 -17 лет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2" l="1"/>
  <c r="M25" i="2"/>
  <c r="K25" i="2"/>
  <c r="I25" i="2"/>
  <c r="G25" i="2"/>
  <c r="E25" i="2"/>
  <c r="D25" i="2"/>
  <c r="P23" i="2"/>
  <c r="O23" i="2"/>
  <c r="N23" i="2"/>
  <c r="M23" i="2"/>
  <c r="L23" i="2"/>
  <c r="K23" i="2"/>
  <c r="J23" i="2"/>
  <c r="I23" i="2"/>
  <c r="G23" i="2"/>
  <c r="F23" i="2"/>
  <c r="E23" i="2"/>
  <c r="H22" i="2"/>
  <c r="H21" i="2"/>
  <c r="H20" i="2"/>
  <c r="H19" i="2"/>
  <c r="H18" i="2"/>
  <c r="H17" i="2"/>
  <c r="H16" i="2"/>
  <c r="H23" i="2" s="1"/>
  <c r="H15" i="2"/>
  <c r="P13" i="2"/>
  <c r="P25" i="2" s="1"/>
  <c r="O13" i="2"/>
  <c r="N13" i="2"/>
  <c r="N25" i="2" s="1"/>
  <c r="M13" i="2"/>
  <c r="L13" i="2"/>
  <c r="L25" i="2" s="1"/>
  <c r="K13" i="2"/>
  <c r="J13" i="2"/>
  <c r="J25" i="2" s="1"/>
  <c r="I13" i="2"/>
  <c r="G13" i="2"/>
  <c r="F13" i="2"/>
  <c r="F25" i="2" s="1"/>
  <c r="E13" i="2"/>
  <c r="H12" i="2"/>
  <c r="H11" i="2"/>
  <c r="H10" i="2"/>
  <c r="H9" i="2"/>
  <c r="H8" i="2"/>
  <c r="H13" i="2" s="1"/>
  <c r="H25" i="2" s="1"/>
  <c r="P23" i="1"/>
  <c r="O23" i="1"/>
  <c r="N23" i="1"/>
  <c r="M23" i="1"/>
  <c r="L23" i="1"/>
  <c r="K23" i="1"/>
  <c r="J23" i="1"/>
  <c r="I23" i="1"/>
  <c r="G23" i="1"/>
  <c r="F23" i="1"/>
  <c r="E23" i="1"/>
  <c r="H22" i="1"/>
  <c r="H21" i="1"/>
  <c r="H20" i="1"/>
  <c r="H19" i="1"/>
  <c r="H18" i="1"/>
  <c r="H17" i="1"/>
  <c r="H16" i="1"/>
  <c r="H15" i="1"/>
  <c r="H23" i="1" s="1"/>
  <c r="P13" i="1"/>
  <c r="P25" i="1" s="1"/>
  <c r="O13" i="1"/>
  <c r="O25" i="1" s="1"/>
  <c r="N13" i="1"/>
  <c r="N25" i="1" s="1"/>
  <c r="M13" i="1"/>
  <c r="M25" i="1" s="1"/>
  <c r="L13" i="1"/>
  <c r="L25" i="1" s="1"/>
  <c r="K13" i="1"/>
  <c r="K25" i="1" s="1"/>
  <c r="J13" i="1"/>
  <c r="J25" i="1" s="1"/>
  <c r="I13" i="1"/>
  <c r="I25" i="1" s="1"/>
  <c r="G13" i="1"/>
  <c r="G25" i="1" s="1"/>
  <c r="F13" i="1"/>
  <c r="F25" i="1" s="1"/>
  <c r="E13" i="1"/>
  <c r="E25" i="1" s="1"/>
  <c r="H12" i="1"/>
  <c r="H11" i="1"/>
  <c r="H10" i="1"/>
  <c r="H9" i="1"/>
  <c r="H8" i="1"/>
  <c r="H13" i="1" s="1"/>
  <c r="H25" i="1" s="1"/>
</calcChain>
</file>

<file path=xl/sharedStrings.xml><?xml version="1.0" encoding="utf-8"?>
<sst xmlns="http://schemas.openxmlformats.org/spreadsheetml/2006/main" count="118" uniqueCount="61">
  <si>
    <t>День:</t>
  </si>
  <si>
    <r>
      <t xml:space="preserve">Возрастная категория: </t>
    </r>
    <r>
      <rPr>
        <sz val="10"/>
        <rFont val="Times New Roman"/>
        <family val="1"/>
        <charset val="204"/>
      </rPr>
      <t>с 6лет 6 мес. до 10 лет</t>
    </r>
  </si>
  <si>
    <t>Пищевые вещ-ва</t>
  </si>
  <si>
    <t>Энергетич.</t>
  </si>
  <si>
    <t>Витамины</t>
  </si>
  <si>
    <t xml:space="preserve">Миниральные </t>
  </si>
  <si>
    <t>№ рец.</t>
  </si>
  <si>
    <t>Наименование блюда</t>
  </si>
  <si>
    <t>Вес</t>
  </si>
  <si>
    <t>( г )</t>
  </si>
  <si>
    <t>ценность</t>
  </si>
  <si>
    <t>( мг)</t>
  </si>
  <si>
    <t>вещества ( мг )</t>
  </si>
  <si>
    <t>блюда</t>
  </si>
  <si>
    <t>Б</t>
  </si>
  <si>
    <t>Ж</t>
  </si>
  <si>
    <t>У</t>
  </si>
  <si>
    <t>(ккал)</t>
  </si>
  <si>
    <t>В1</t>
  </si>
  <si>
    <t>С</t>
  </si>
  <si>
    <t>А</t>
  </si>
  <si>
    <t>Е</t>
  </si>
  <si>
    <t>Са</t>
  </si>
  <si>
    <t>Р</t>
  </si>
  <si>
    <t>Mg</t>
  </si>
  <si>
    <t>Fe</t>
  </si>
  <si>
    <t>Завтрак</t>
  </si>
  <si>
    <t>174/2017</t>
  </si>
  <si>
    <t>Каша вязкая молочная из риса с маслом сливочным</t>
  </si>
  <si>
    <t>200/10</t>
  </si>
  <si>
    <t>377/2017</t>
  </si>
  <si>
    <t>Чай с лимоном</t>
  </si>
  <si>
    <t>200/15/7</t>
  </si>
  <si>
    <t>15/2017</t>
  </si>
  <si>
    <t>Сыр "Российский" (порциями)</t>
  </si>
  <si>
    <t>14/2017</t>
  </si>
  <si>
    <t>Масло сливочное (порциями) 72,5% м.д.ж.</t>
  </si>
  <si>
    <t>10</t>
  </si>
  <si>
    <t>Хлеб пшеничный</t>
  </si>
  <si>
    <t>итого за завтрак</t>
  </si>
  <si>
    <t>487</t>
  </si>
  <si>
    <t>Обед</t>
  </si>
  <si>
    <t>103/2017</t>
  </si>
  <si>
    <t>Суп картофельный с макаронными изделиями</t>
  </si>
  <si>
    <t>278/2017</t>
  </si>
  <si>
    <t>Тефтели из говядины (1 вар.)</t>
  </si>
  <si>
    <t>348/2011</t>
  </si>
  <si>
    <t>Соус томатный</t>
  </si>
  <si>
    <t>321/2017</t>
  </si>
  <si>
    <t>Капуста тушеная</t>
  </si>
  <si>
    <t>342/2017</t>
  </si>
  <si>
    <t>Компот из свежих плодов</t>
  </si>
  <si>
    <t>Хлеб ржано-пшеничный</t>
  </si>
  <si>
    <t>338/2017</t>
  </si>
  <si>
    <t>Фрукты свежие (яблоки,бананы,апельсины или др.)</t>
  </si>
  <si>
    <t>итого за обед</t>
  </si>
  <si>
    <t>Итого за день:</t>
  </si>
  <si>
    <t>20 июня</t>
  </si>
  <si>
    <r>
      <t xml:space="preserve">Возрастная категория: </t>
    </r>
    <r>
      <rPr>
        <sz val="10"/>
        <rFont val="Times New Roman"/>
        <family val="1"/>
        <charset val="204"/>
      </rPr>
      <t xml:space="preserve"> 11 лет и старше</t>
    </r>
  </si>
  <si>
    <t>250/10</t>
  </si>
  <si>
    <t>537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</si>
</sst>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1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 applyBorder="1" applyAlignment="1"/>
    <xf numFmtId="0" fontId="2" fillId="0" borderId="0" xfId="0" applyFont="1" applyBorder="1" applyAlignment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/>
    <xf numFmtId="0" fontId="3" fillId="0" borderId="0" xfId="0" applyFont="1"/>
    <xf numFmtId="0" fontId="2" fillId="0" borderId="1" xfId="0" applyFont="1" applyBorder="1" applyAlignment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/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 applyAlignment="1">
      <alignment horizontal="center"/>
    </xf>
    <xf numFmtId="0" fontId="6" fillId="0" borderId="11" xfId="0" applyFont="1" applyBorder="1"/>
    <xf numFmtId="0" fontId="7" fillId="0" borderId="12" xfId="0" applyFont="1" applyFill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3" fillId="0" borderId="15" xfId="0" applyFont="1" applyBorder="1"/>
    <xf numFmtId="0" fontId="5" fillId="0" borderId="16" xfId="0" applyFont="1" applyBorder="1"/>
    <xf numFmtId="0" fontId="7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9" fillId="0" borderId="22" xfId="0" applyFont="1" applyBorder="1" applyAlignment="1">
      <alignment horizontal="center"/>
    </xf>
    <xf numFmtId="0" fontId="9" fillId="0" borderId="23" xfId="0" applyFont="1" applyBorder="1"/>
    <xf numFmtId="0" fontId="9" fillId="0" borderId="24" xfId="0" applyFont="1" applyBorder="1"/>
    <xf numFmtId="164" fontId="9" fillId="0" borderId="25" xfId="0" applyNumberFormat="1" applyFont="1" applyBorder="1" applyAlignment="1">
      <alignment horizontal="center"/>
    </xf>
    <xf numFmtId="164" fontId="9" fillId="0" borderId="26" xfId="0" applyNumberFormat="1" applyFont="1" applyBorder="1" applyAlignment="1">
      <alignment horizontal="center"/>
    </xf>
    <xf numFmtId="164" fontId="9" fillId="0" borderId="27" xfId="0" applyNumberFormat="1" applyFont="1" applyBorder="1" applyAlignment="1">
      <alignment horizontal="center"/>
    </xf>
    <xf numFmtId="2" fontId="9" fillId="0" borderId="25" xfId="0" applyNumberFormat="1" applyFont="1" applyBorder="1"/>
    <xf numFmtId="2" fontId="9" fillId="0" borderId="26" xfId="0" applyNumberFormat="1" applyFont="1" applyBorder="1"/>
    <xf numFmtId="164" fontId="9" fillId="0" borderId="26" xfId="0" applyNumberFormat="1" applyFont="1" applyBorder="1"/>
    <xf numFmtId="2" fontId="9" fillId="0" borderId="28" xfId="0" applyNumberFormat="1" applyFont="1" applyBorder="1"/>
    <xf numFmtId="2" fontId="9" fillId="0" borderId="26" xfId="0" applyNumberFormat="1" applyFont="1" applyBorder="1" applyAlignment="1">
      <alignment horizontal="center"/>
    </xf>
    <xf numFmtId="2" fontId="9" fillId="0" borderId="28" xfId="0" applyNumberFormat="1" applyFont="1" applyBorder="1" applyAlignment="1">
      <alignment horizontal="center"/>
    </xf>
    <xf numFmtId="2" fontId="9" fillId="0" borderId="25" xfId="0" applyNumberFormat="1" applyFont="1" applyBorder="1" applyAlignment="1">
      <alignment horizontal="center"/>
    </xf>
    <xf numFmtId="165" fontId="10" fillId="0" borderId="25" xfId="0" applyNumberFormat="1" applyFont="1" applyBorder="1"/>
    <xf numFmtId="49" fontId="9" fillId="0" borderId="22" xfId="0" applyNumberFormat="1" applyFont="1" applyBorder="1" applyAlignment="1">
      <alignment horizontal="center"/>
    </xf>
    <xf numFmtId="49" fontId="5" fillId="0" borderId="22" xfId="0" applyNumberFormat="1" applyFont="1" applyBorder="1" applyAlignment="1">
      <alignment horizontal="center"/>
    </xf>
    <xf numFmtId="0" fontId="6" fillId="0" borderId="23" xfId="0" applyFont="1" applyBorder="1"/>
    <xf numFmtId="49" fontId="6" fillId="0" borderId="22" xfId="0" applyNumberFormat="1" applyFont="1" applyBorder="1" applyAlignment="1">
      <alignment horizontal="center"/>
    </xf>
    <xf numFmtId="164" fontId="6" fillId="0" borderId="25" xfId="0" applyNumberFormat="1" applyFont="1" applyBorder="1" applyAlignment="1">
      <alignment horizontal="center"/>
    </xf>
    <xf numFmtId="164" fontId="6" fillId="0" borderId="26" xfId="0" applyNumberFormat="1" applyFont="1" applyBorder="1" applyAlignment="1">
      <alignment horizontal="center"/>
    </xf>
    <xf numFmtId="164" fontId="6" fillId="0" borderId="27" xfId="0" applyNumberFormat="1" applyFont="1" applyBorder="1" applyAlignment="1">
      <alignment horizontal="center"/>
    </xf>
    <xf numFmtId="164" fontId="6" fillId="0" borderId="28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164" fontId="3" fillId="0" borderId="25" xfId="0" applyNumberFormat="1" applyFont="1" applyBorder="1" applyAlignment="1">
      <alignment horizontal="center"/>
    </xf>
    <xf numFmtId="164" fontId="3" fillId="0" borderId="26" xfId="0" applyNumberFormat="1" applyFont="1" applyBorder="1" applyAlignment="1">
      <alignment horizontal="center"/>
    </xf>
    <xf numFmtId="164" fontId="3" fillId="0" borderId="27" xfId="0" applyNumberFormat="1" applyFont="1" applyBorder="1" applyAlignment="1">
      <alignment horizontal="center"/>
    </xf>
    <xf numFmtId="2" fontId="3" fillId="0" borderId="25" xfId="0" applyNumberFormat="1" applyFont="1" applyBorder="1"/>
    <xf numFmtId="2" fontId="3" fillId="0" borderId="26" xfId="0" applyNumberFormat="1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0" xfId="0" applyFont="1" applyBorder="1"/>
    <xf numFmtId="0" fontId="9" fillId="0" borderId="31" xfId="0" applyFont="1" applyBorder="1"/>
    <xf numFmtId="164" fontId="9" fillId="0" borderId="32" xfId="0" applyNumberFormat="1" applyFont="1" applyBorder="1" applyAlignment="1">
      <alignment horizontal="center"/>
    </xf>
    <xf numFmtId="164" fontId="9" fillId="0" borderId="33" xfId="0" applyNumberFormat="1" applyFont="1" applyBorder="1" applyAlignment="1">
      <alignment horizontal="center"/>
    </xf>
    <xf numFmtId="164" fontId="9" fillId="0" borderId="34" xfId="0" applyNumberFormat="1" applyFont="1" applyBorder="1" applyAlignment="1">
      <alignment horizontal="center"/>
    </xf>
    <xf numFmtId="164" fontId="9" fillId="0" borderId="35" xfId="0" applyNumberFormat="1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164" fontId="9" fillId="0" borderId="28" xfId="0" applyNumberFormat="1" applyFont="1" applyBorder="1" applyAlignment="1">
      <alignment horizontal="center"/>
    </xf>
    <xf numFmtId="2" fontId="9" fillId="0" borderId="37" xfId="0" applyNumberFormat="1" applyFont="1" applyBorder="1" applyAlignment="1">
      <alignment horizontal="center"/>
    </xf>
    <xf numFmtId="2" fontId="9" fillId="0" borderId="27" xfId="0" applyNumberFormat="1" applyFont="1" applyBorder="1" applyAlignment="1">
      <alignment horizontal="center"/>
    </xf>
    <xf numFmtId="2" fontId="9" fillId="0" borderId="32" xfId="0" applyNumberFormat="1" applyFont="1" applyBorder="1" applyAlignment="1">
      <alignment horizontal="center"/>
    </xf>
    <xf numFmtId="164" fontId="9" fillId="0" borderId="33" xfId="0" applyNumberFormat="1" applyFont="1" applyBorder="1"/>
    <xf numFmtId="2" fontId="9" fillId="0" borderId="33" xfId="0" applyNumberFormat="1" applyFont="1" applyBorder="1"/>
    <xf numFmtId="2" fontId="9" fillId="0" borderId="38" xfId="0" applyNumberFormat="1" applyFont="1" applyBorder="1" applyAlignment="1">
      <alignment horizontal="center"/>
    </xf>
    <xf numFmtId="2" fontId="9" fillId="0" borderId="33" xfId="0" applyNumberFormat="1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164" fontId="6" fillId="0" borderId="32" xfId="0" applyNumberFormat="1" applyFont="1" applyBorder="1" applyAlignment="1">
      <alignment horizontal="center"/>
    </xf>
    <xf numFmtId="164" fontId="6" fillId="0" borderId="33" xfId="0" applyNumberFormat="1" applyFont="1" applyBorder="1" applyAlignment="1">
      <alignment horizontal="center"/>
    </xf>
    <xf numFmtId="164" fontId="6" fillId="0" borderId="39" xfId="0" applyNumberFormat="1" applyFont="1" applyBorder="1" applyAlignment="1">
      <alignment horizontal="center"/>
    </xf>
    <xf numFmtId="164" fontId="6" fillId="0" borderId="38" xfId="0" applyNumberFormat="1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2" fontId="2" fillId="0" borderId="26" xfId="0" applyNumberFormat="1" applyFont="1" applyBorder="1"/>
    <xf numFmtId="2" fontId="3" fillId="0" borderId="28" xfId="0" applyNumberFormat="1" applyFont="1" applyBorder="1"/>
    <xf numFmtId="2" fontId="3" fillId="0" borderId="25" xfId="0" applyNumberFormat="1" applyFont="1" applyBorder="1" applyAlignment="1">
      <alignment horizontal="center"/>
    </xf>
    <xf numFmtId="2" fontId="7" fillId="0" borderId="26" xfId="0" applyNumberFormat="1" applyFont="1" applyBorder="1" applyAlignment="1">
      <alignment horizontal="center"/>
    </xf>
    <xf numFmtId="2" fontId="6" fillId="0" borderId="26" xfId="0" applyNumberFormat="1" applyFont="1" applyBorder="1" applyAlignment="1">
      <alignment horizontal="center"/>
    </xf>
    <xf numFmtId="2" fontId="6" fillId="0" borderId="28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164" fontId="7" fillId="0" borderId="41" xfId="0" applyNumberFormat="1" applyFont="1" applyBorder="1"/>
    <xf numFmtId="164" fontId="5" fillId="0" borderId="42" xfId="0" applyNumberFormat="1" applyFont="1" applyBorder="1"/>
    <xf numFmtId="1" fontId="6" fillId="0" borderId="40" xfId="0" applyNumberFormat="1" applyFont="1" applyBorder="1" applyAlignment="1">
      <alignment horizontal="center"/>
    </xf>
    <xf numFmtId="164" fontId="6" fillId="0" borderId="41" xfId="0" applyNumberFormat="1" applyFont="1" applyBorder="1" applyAlignment="1">
      <alignment horizontal="center"/>
    </xf>
    <xf numFmtId="164" fontId="6" fillId="0" borderId="43" xfId="0" applyNumberFormat="1" applyFont="1" applyBorder="1" applyAlignment="1">
      <alignment horizontal="center"/>
    </xf>
    <xf numFmtId="164" fontId="6" fillId="0" borderId="44" xfId="0" applyNumberFormat="1" applyFont="1" applyBorder="1" applyAlignment="1">
      <alignment horizontal="center"/>
    </xf>
    <xf numFmtId="164" fontId="6" fillId="0" borderId="45" xfId="0" applyNumberFormat="1" applyFont="1" applyBorder="1" applyAlignment="1">
      <alignment horizontal="center"/>
    </xf>
    <xf numFmtId="164" fontId="6" fillId="0" borderId="46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64" fontId="9" fillId="0" borderId="37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opLeftCell="A10" workbookViewId="0">
      <selection activeCell="F29" sqref="F29"/>
    </sheetView>
  </sheetViews>
  <sheetFormatPr defaultRowHeight="15" x14ac:dyDescent="0.25"/>
  <sheetData>
    <row r="1" spans="1:16" ht="15.75" x14ac:dyDescent="0.25">
      <c r="A1" s="1"/>
      <c r="B1" s="2" t="s">
        <v>0</v>
      </c>
      <c r="C1" s="3" t="s">
        <v>57</v>
      </c>
      <c r="D1" s="4"/>
      <c r="E1" s="1"/>
      <c r="F1" s="1"/>
      <c r="G1" s="1"/>
      <c r="H1" s="1"/>
      <c r="I1" s="5"/>
      <c r="J1" s="5"/>
      <c r="K1" s="5"/>
      <c r="L1" s="5"/>
      <c r="M1" s="5"/>
      <c r="N1" s="5"/>
      <c r="O1" s="5"/>
      <c r="P1" s="5"/>
    </row>
    <row r="2" spans="1:16" ht="16.5" thickBot="1" x14ac:dyDescent="0.3">
      <c r="A2" s="1"/>
      <c r="B2" s="6" t="s">
        <v>1</v>
      </c>
      <c r="C2" s="6"/>
      <c r="D2" s="5"/>
      <c r="E2" s="1"/>
      <c r="F2" s="1"/>
      <c r="G2" s="1"/>
      <c r="H2" s="1"/>
      <c r="I2" s="5"/>
      <c r="J2" s="5"/>
      <c r="K2" s="5"/>
      <c r="L2" s="5"/>
      <c r="M2" s="5"/>
      <c r="N2" s="5"/>
      <c r="O2" s="5"/>
      <c r="P2" s="5"/>
    </row>
    <row r="3" spans="1:16" x14ac:dyDescent="0.25">
      <c r="A3" s="7"/>
      <c r="B3" s="8"/>
      <c r="C3" s="9"/>
      <c r="D3" s="8"/>
      <c r="E3" s="10" t="s">
        <v>2</v>
      </c>
      <c r="F3" s="11"/>
      <c r="G3" s="11"/>
      <c r="H3" s="12" t="s">
        <v>3</v>
      </c>
      <c r="I3" s="10" t="s">
        <v>4</v>
      </c>
      <c r="J3" s="11"/>
      <c r="K3" s="11"/>
      <c r="L3" s="13"/>
      <c r="M3" s="10" t="s">
        <v>5</v>
      </c>
      <c r="N3" s="11"/>
      <c r="O3" s="11"/>
      <c r="P3" s="13"/>
    </row>
    <row r="4" spans="1:16" ht="15.75" thickBot="1" x14ac:dyDescent="0.3">
      <c r="A4" s="14" t="s">
        <v>6</v>
      </c>
      <c r="B4" s="15" t="s">
        <v>7</v>
      </c>
      <c r="C4" s="16"/>
      <c r="D4" s="17" t="s">
        <v>8</v>
      </c>
      <c r="E4" s="18" t="s">
        <v>9</v>
      </c>
      <c r="F4" s="19"/>
      <c r="G4" s="19"/>
      <c r="H4" s="14" t="s">
        <v>10</v>
      </c>
      <c r="I4" s="18" t="s">
        <v>11</v>
      </c>
      <c r="J4" s="19"/>
      <c r="K4" s="19"/>
      <c r="L4" s="20"/>
      <c r="M4" s="18" t="s">
        <v>12</v>
      </c>
      <c r="N4" s="19"/>
      <c r="O4" s="19"/>
      <c r="P4" s="20"/>
    </row>
    <row r="5" spans="1:16" ht="15.75" thickBot="1" x14ac:dyDescent="0.3">
      <c r="A5" s="21"/>
      <c r="B5" s="22"/>
      <c r="C5" s="23"/>
      <c r="D5" s="24" t="s">
        <v>13</v>
      </c>
      <c r="E5" s="24" t="s">
        <v>14</v>
      </c>
      <c r="F5" s="24" t="s">
        <v>15</v>
      </c>
      <c r="G5" s="17" t="s">
        <v>16</v>
      </c>
      <c r="H5" s="25" t="s">
        <v>17</v>
      </c>
      <c r="I5" s="26" t="s">
        <v>18</v>
      </c>
      <c r="J5" s="26" t="s">
        <v>19</v>
      </c>
      <c r="K5" s="26" t="s">
        <v>20</v>
      </c>
      <c r="L5" s="26" t="s">
        <v>21</v>
      </c>
      <c r="M5" s="26" t="s">
        <v>22</v>
      </c>
      <c r="N5" s="26" t="s">
        <v>23</v>
      </c>
      <c r="O5" s="26" t="s">
        <v>24</v>
      </c>
      <c r="P5" s="26" t="s">
        <v>25</v>
      </c>
    </row>
    <row r="6" spans="1:16" ht="15.75" thickBot="1" x14ac:dyDescent="0.3">
      <c r="A6" s="27">
        <v>1</v>
      </c>
      <c r="B6" s="28">
        <v>2</v>
      </c>
      <c r="C6" s="29"/>
      <c r="D6" s="30">
        <v>3</v>
      </c>
      <c r="E6" s="31">
        <v>4</v>
      </c>
      <c r="F6" s="31">
        <v>5</v>
      </c>
      <c r="G6" s="31">
        <v>6</v>
      </c>
      <c r="H6" s="32">
        <v>7</v>
      </c>
      <c r="I6" s="33">
        <v>8</v>
      </c>
      <c r="J6" s="33">
        <v>9</v>
      </c>
      <c r="K6" s="33">
        <v>10</v>
      </c>
      <c r="L6" s="33">
        <v>11</v>
      </c>
      <c r="M6" s="33">
        <v>12</v>
      </c>
      <c r="N6" s="33">
        <v>13</v>
      </c>
      <c r="O6" s="33">
        <v>14</v>
      </c>
      <c r="P6" s="33">
        <v>15</v>
      </c>
    </row>
    <row r="7" spans="1:16" x14ac:dyDescent="0.25">
      <c r="A7" s="34"/>
      <c r="B7" s="35"/>
      <c r="C7" s="36" t="s">
        <v>26</v>
      </c>
      <c r="D7" s="34"/>
      <c r="E7" s="37"/>
      <c r="F7" s="38"/>
      <c r="G7" s="38"/>
      <c r="H7" s="39"/>
      <c r="I7" s="37"/>
      <c r="J7" s="38"/>
      <c r="K7" s="38"/>
      <c r="L7" s="40"/>
      <c r="M7" s="37"/>
      <c r="N7" s="38"/>
      <c r="O7" s="38"/>
      <c r="P7" s="40"/>
    </row>
    <row r="8" spans="1:16" x14ac:dyDescent="0.25">
      <c r="A8" s="41" t="s">
        <v>27</v>
      </c>
      <c r="B8" s="42" t="s">
        <v>28</v>
      </c>
      <c r="C8" s="43"/>
      <c r="D8" s="41" t="s">
        <v>29</v>
      </c>
      <c r="E8" s="44">
        <v>5.6</v>
      </c>
      <c r="F8" s="45">
        <v>6.64</v>
      </c>
      <c r="G8" s="45">
        <v>40.700000000000003</v>
      </c>
      <c r="H8" s="46">
        <f>(E8+G8)*4+F8*9</f>
        <v>244.96</v>
      </c>
      <c r="I8" s="47">
        <v>0.06</v>
      </c>
      <c r="J8" s="48">
        <v>0.96</v>
      </c>
      <c r="K8" s="49">
        <v>54.8</v>
      </c>
      <c r="L8" s="50">
        <v>0.23</v>
      </c>
      <c r="M8" s="44">
        <v>130.66999999999999</v>
      </c>
      <c r="N8" s="45">
        <v>157.44</v>
      </c>
      <c r="O8" s="51">
        <v>36.46</v>
      </c>
      <c r="P8" s="52">
        <v>0.6</v>
      </c>
    </row>
    <row r="9" spans="1:16" x14ac:dyDescent="0.25">
      <c r="A9" s="41" t="s">
        <v>30</v>
      </c>
      <c r="B9" s="42" t="s">
        <v>31</v>
      </c>
      <c r="C9" s="43"/>
      <c r="D9" s="41" t="s">
        <v>32</v>
      </c>
      <c r="E9" s="44">
        <v>0.13</v>
      </c>
      <c r="F9" s="45">
        <v>0.02</v>
      </c>
      <c r="G9" s="45">
        <v>15.2</v>
      </c>
      <c r="H9" s="46">
        <f>(E9+G9)*4+F9*9</f>
        <v>61.5</v>
      </c>
      <c r="I9" s="47"/>
      <c r="J9" s="51">
        <v>2.83</v>
      </c>
      <c r="K9" s="51"/>
      <c r="L9" s="52">
        <v>0.01</v>
      </c>
      <c r="M9" s="53">
        <v>14.2</v>
      </c>
      <c r="N9" s="51">
        <v>4.4000000000000004</v>
      </c>
      <c r="O9" s="51">
        <v>2.4</v>
      </c>
      <c r="P9" s="52">
        <v>0.36</v>
      </c>
    </row>
    <row r="10" spans="1:16" x14ac:dyDescent="0.25">
      <c r="A10" s="41" t="s">
        <v>33</v>
      </c>
      <c r="B10" s="42" t="s">
        <v>34</v>
      </c>
      <c r="C10" s="43"/>
      <c r="D10" s="41">
        <v>15</v>
      </c>
      <c r="E10" s="44">
        <v>3.48</v>
      </c>
      <c r="F10" s="45">
        <v>4.43</v>
      </c>
      <c r="G10" s="45"/>
      <c r="H10" s="46">
        <f>(E10+G10)*4+F10*9</f>
        <v>53.79</v>
      </c>
      <c r="I10" s="54">
        <v>5.0000000000000001E-3</v>
      </c>
      <c r="J10" s="51">
        <v>0.1</v>
      </c>
      <c r="K10" s="45">
        <v>39</v>
      </c>
      <c r="L10" s="52">
        <v>7.4999999999999997E-2</v>
      </c>
      <c r="M10" s="44">
        <v>132</v>
      </c>
      <c r="N10" s="51">
        <v>75</v>
      </c>
      <c r="O10" s="51">
        <v>5.25</v>
      </c>
      <c r="P10" s="52">
        <v>0.15</v>
      </c>
    </row>
    <row r="11" spans="1:16" x14ac:dyDescent="0.25">
      <c r="A11" s="55" t="s">
        <v>35</v>
      </c>
      <c r="B11" s="42" t="s">
        <v>36</v>
      </c>
      <c r="C11" s="43"/>
      <c r="D11" s="55" t="s">
        <v>37</v>
      </c>
      <c r="E11" s="44">
        <v>0.08</v>
      </c>
      <c r="F11" s="45">
        <v>7.25</v>
      </c>
      <c r="G11" s="45">
        <v>0.13</v>
      </c>
      <c r="H11" s="46">
        <f>(E11+G11)*4+F11*9</f>
        <v>66.09</v>
      </c>
      <c r="I11" s="54">
        <v>1E-3</v>
      </c>
      <c r="J11" s="48"/>
      <c r="K11" s="49">
        <v>40</v>
      </c>
      <c r="L11" s="52">
        <v>0.11</v>
      </c>
      <c r="M11" s="53">
        <v>2.4</v>
      </c>
      <c r="N11" s="51"/>
      <c r="O11" s="51">
        <v>3</v>
      </c>
      <c r="P11" s="52">
        <v>0.02</v>
      </c>
    </row>
    <row r="12" spans="1:16" x14ac:dyDescent="0.25">
      <c r="A12" s="41"/>
      <c r="B12" s="42" t="s">
        <v>38</v>
      </c>
      <c r="C12" s="43"/>
      <c r="D12" s="41">
        <v>30</v>
      </c>
      <c r="E12" s="44">
        <v>2.4700000000000002</v>
      </c>
      <c r="F12" s="45">
        <v>0.31</v>
      </c>
      <c r="G12" s="45">
        <v>17.93</v>
      </c>
      <c r="H12" s="46">
        <f>(E12+G12)*4+F12*9</f>
        <v>84.39</v>
      </c>
      <c r="I12" s="53">
        <v>0.05</v>
      </c>
      <c r="J12" s="48"/>
      <c r="K12" s="48"/>
      <c r="L12" s="52">
        <v>0.5</v>
      </c>
      <c r="M12" s="53">
        <v>7.2</v>
      </c>
      <c r="N12" s="45">
        <v>27.23</v>
      </c>
      <c r="O12" s="51">
        <v>10.3</v>
      </c>
      <c r="P12" s="52">
        <v>0.62</v>
      </c>
    </row>
    <row r="13" spans="1:16" x14ac:dyDescent="0.25">
      <c r="A13" s="56"/>
      <c r="B13" s="57" t="s">
        <v>39</v>
      </c>
      <c r="C13" s="43"/>
      <c r="D13" s="58" t="s">
        <v>40</v>
      </c>
      <c r="E13" s="59">
        <f>SUM(E8:E12)</f>
        <v>11.76</v>
      </c>
      <c r="F13" s="60">
        <f>SUM(F8:F12)</f>
        <v>18.649999999999999</v>
      </c>
      <c r="G13" s="60">
        <f>SUM(G8:G12)</f>
        <v>73.960000000000008</v>
      </c>
      <c r="H13" s="61">
        <f>SUM(H8:H12)</f>
        <v>510.73</v>
      </c>
      <c r="I13" s="59">
        <f t="shared" ref="I13:P13" si="0">SUM(I8:I12)</f>
        <v>0.11600000000000001</v>
      </c>
      <c r="J13" s="60">
        <f t="shared" si="0"/>
        <v>3.89</v>
      </c>
      <c r="K13" s="60">
        <f t="shared" si="0"/>
        <v>133.80000000000001</v>
      </c>
      <c r="L13" s="62">
        <f t="shared" si="0"/>
        <v>0.92500000000000004</v>
      </c>
      <c r="M13" s="59">
        <f t="shared" si="0"/>
        <v>286.46999999999997</v>
      </c>
      <c r="N13" s="60">
        <f t="shared" si="0"/>
        <v>264.07</v>
      </c>
      <c r="O13" s="60">
        <f t="shared" si="0"/>
        <v>57.41</v>
      </c>
      <c r="P13" s="62">
        <f t="shared" si="0"/>
        <v>1.75</v>
      </c>
    </row>
    <row r="14" spans="1:16" x14ac:dyDescent="0.25">
      <c r="A14" s="63"/>
      <c r="B14" s="64" t="s">
        <v>41</v>
      </c>
      <c r="C14" s="65"/>
      <c r="D14" s="63"/>
      <c r="E14" s="66"/>
      <c r="F14" s="67"/>
      <c r="G14" s="67"/>
      <c r="H14" s="68"/>
      <c r="I14" s="69"/>
      <c r="J14" s="70"/>
      <c r="K14" s="48"/>
      <c r="L14" s="50"/>
      <c r="M14" s="53"/>
      <c r="N14" s="51"/>
      <c r="O14" s="51"/>
      <c r="P14" s="52"/>
    </row>
    <row r="15" spans="1:16" x14ac:dyDescent="0.25">
      <c r="A15" s="71" t="s">
        <v>42</v>
      </c>
      <c r="B15" s="72" t="s">
        <v>43</v>
      </c>
      <c r="C15" s="73"/>
      <c r="D15" s="71">
        <v>200</v>
      </c>
      <c r="E15" s="74">
        <v>2.15</v>
      </c>
      <c r="F15" s="75">
        <v>2.27</v>
      </c>
      <c r="G15" s="75">
        <v>13.71</v>
      </c>
      <c r="H15" s="46">
        <f t="shared" ref="H15:H22" si="1">(E15+G15)*4+F15*9</f>
        <v>83.87</v>
      </c>
      <c r="I15" s="47">
        <v>0.09</v>
      </c>
      <c r="J15" s="51">
        <v>6.6</v>
      </c>
      <c r="K15" s="48"/>
      <c r="L15" s="50">
        <v>1.1399999999999999</v>
      </c>
      <c r="M15" s="53">
        <v>23.36</v>
      </c>
      <c r="N15" s="51">
        <v>54.06</v>
      </c>
      <c r="O15" s="51">
        <v>21.82</v>
      </c>
      <c r="P15" s="52">
        <v>0.9</v>
      </c>
    </row>
    <row r="16" spans="1:16" x14ac:dyDescent="0.25">
      <c r="A16" s="71" t="s">
        <v>44</v>
      </c>
      <c r="B16" s="72" t="s">
        <v>45</v>
      </c>
      <c r="C16" s="73"/>
      <c r="D16" s="71">
        <v>90</v>
      </c>
      <c r="E16" s="74">
        <v>12.57</v>
      </c>
      <c r="F16" s="75">
        <v>11.13</v>
      </c>
      <c r="G16" s="75">
        <v>15.38</v>
      </c>
      <c r="H16" s="46">
        <f t="shared" si="1"/>
        <v>211.97000000000003</v>
      </c>
      <c r="I16" s="47">
        <v>7.4999999999999997E-2</v>
      </c>
      <c r="J16" s="51">
        <v>1.08</v>
      </c>
      <c r="K16" s="48">
        <v>50.88</v>
      </c>
      <c r="L16" s="50">
        <v>0.83</v>
      </c>
      <c r="M16" s="53">
        <v>41.93</v>
      </c>
      <c r="N16" s="45">
        <v>132.55000000000001</v>
      </c>
      <c r="O16" s="51">
        <v>27.5</v>
      </c>
      <c r="P16" s="52">
        <v>1.31</v>
      </c>
    </row>
    <row r="17" spans="1:16" x14ac:dyDescent="0.25">
      <c r="A17" s="41" t="s">
        <v>46</v>
      </c>
      <c r="B17" s="42" t="s">
        <v>47</v>
      </c>
      <c r="C17" s="43"/>
      <c r="D17" s="41">
        <v>50</v>
      </c>
      <c r="E17" s="44">
        <v>0.57999999999999996</v>
      </c>
      <c r="F17" s="45">
        <v>3.1</v>
      </c>
      <c r="G17" s="45">
        <v>4</v>
      </c>
      <c r="H17" s="46">
        <f>(E17+G17)*4+F17*9</f>
        <v>46.22</v>
      </c>
      <c r="I17" s="47">
        <v>0.01</v>
      </c>
      <c r="J17" s="51">
        <v>1.19</v>
      </c>
      <c r="K17" s="48">
        <v>12</v>
      </c>
      <c r="L17" s="50">
        <v>0.12</v>
      </c>
      <c r="M17" s="53">
        <v>7.9</v>
      </c>
      <c r="N17" s="51">
        <v>5.8</v>
      </c>
      <c r="O17" s="51">
        <v>11.1</v>
      </c>
      <c r="P17" s="52">
        <v>0.2</v>
      </c>
    </row>
    <row r="18" spans="1:16" x14ac:dyDescent="0.25">
      <c r="A18" s="41" t="s">
        <v>48</v>
      </c>
      <c r="B18" s="42" t="s">
        <v>49</v>
      </c>
      <c r="C18" s="43"/>
      <c r="D18" s="41">
        <v>150</v>
      </c>
      <c r="E18" s="76">
        <v>3.1</v>
      </c>
      <c r="F18" s="77">
        <v>4.8600000000000003</v>
      </c>
      <c r="G18" s="77">
        <v>14.14</v>
      </c>
      <c r="H18" s="46">
        <f t="shared" si="1"/>
        <v>112.70000000000002</v>
      </c>
      <c r="I18" s="47">
        <v>0.04</v>
      </c>
      <c r="J18" s="45">
        <v>25.7</v>
      </c>
      <c r="K18" s="48"/>
      <c r="L18" s="50">
        <v>2.6</v>
      </c>
      <c r="M18" s="53">
        <v>83.17</v>
      </c>
      <c r="N18" s="51">
        <v>60.21</v>
      </c>
      <c r="O18" s="51">
        <v>30.98</v>
      </c>
      <c r="P18" s="52">
        <v>1.21</v>
      </c>
    </row>
    <row r="19" spans="1:16" x14ac:dyDescent="0.25">
      <c r="A19" s="78" t="s">
        <v>50</v>
      </c>
      <c r="B19" s="42" t="s">
        <v>51</v>
      </c>
      <c r="C19" s="43"/>
      <c r="D19" s="79">
        <v>200</v>
      </c>
      <c r="E19" s="44">
        <v>0.16</v>
      </c>
      <c r="F19" s="45">
        <v>0.16</v>
      </c>
      <c r="G19" s="45">
        <v>27.88</v>
      </c>
      <c r="H19" s="80">
        <f t="shared" si="1"/>
        <v>113.6</v>
      </c>
      <c r="I19" s="81">
        <v>0.01</v>
      </c>
      <c r="J19" s="48">
        <v>0.9</v>
      </c>
      <c r="K19" s="48"/>
      <c r="L19" s="82">
        <v>0.08</v>
      </c>
      <c r="M19" s="53">
        <v>14.18</v>
      </c>
      <c r="N19" s="51">
        <v>4.4000000000000004</v>
      </c>
      <c r="O19" s="51">
        <v>5.14</v>
      </c>
      <c r="P19" s="52">
        <v>0.95</v>
      </c>
    </row>
    <row r="20" spans="1:16" x14ac:dyDescent="0.25">
      <c r="A20" s="41"/>
      <c r="B20" s="42" t="s">
        <v>52</v>
      </c>
      <c r="C20" s="43"/>
      <c r="D20" s="41">
        <v>30</v>
      </c>
      <c r="E20" s="44">
        <v>1.98</v>
      </c>
      <c r="F20" s="45">
        <v>0.36</v>
      </c>
      <c r="G20" s="45">
        <v>10.02</v>
      </c>
      <c r="H20" s="46">
        <f t="shared" si="1"/>
        <v>51.24</v>
      </c>
      <c r="I20" s="53">
        <v>0.05</v>
      </c>
      <c r="J20" s="48"/>
      <c r="K20" s="48"/>
      <c r="L20" s="52">
        <v>0.27</v>
      </c>
      <c r="M20" s="53">
        <v>10.5</v>
      </c>
      <c r="N20" s="45">
        <v>47.4</v>
      </c>
      <c r="O20" s="51">
        <v>14.1</v>
      </c>
      <c r="P20" s="52">
        <v>1.17</v>
      </c>
    </row>
    <row r="21" spans="1:16" x14ac:dyDescent="0.25">
      <c r="A21" s="41"/>
      <c r="B21" s="42" t="s">
        <v>38</v>
      </c>
      <c r="C21" s="43"/>
      <c r="D21" s="41">
        <v>20</v>
      </c>
      <c r="E21" s="44">
        <v>1.65</v>
      </c>
      <c r="F21" s="45">
        <v>0.2</v>
      </c>
      <c r="G21" s="45">
        <v>11.95</v>
      </c>
      <c r="H21" s="46">
        <f t="shared" si="1"/>
        <v>56.199999999999996</v>
      </c>
      <c r="I21" s="53">
        <v>0.03</v>
      </c>
      <c r="J21" s="48"/>
      <c r="K21" s="48"/>
      <c r="L21" s="52">
        <v>0.33</v>
      </c>
      <c r="M21" s="53">
        <v>4.8</v>
      </c>
      <c r="N21" s="45">
        <v>18.13</v>
      </c>
      <c r="O21" s="51">
        <v>6.87</v>
      </c>
      <c r="P21" s="52">
        <v>0.41</v>
      </c>
    </row>
    <row r="22" spans="1:16" x14ac:dyDescent="0.25">
      <c r="A22" s="41" t="s">
        <v>53</v>
      </c>
      <c r="B22" s="42" t="s">
        <v>54</v>
      </c>
      <c r="C22" s="43"/>
      <c r="D22" s="71">
        <v>160</v>
      </c>
      <c r="E22" s="74">
        <v>2.4</v>
      </c>
      <c r="F22" s="75">
        <v>0.84</v>
      </c>
      <c r="G22" s="75">
        <v>33.6</v>
      </c>
      <c r="H22" s="46">
        <f t="shared" si="1"/>
        <v>151.56</v>
      </c>
      <c r="I22" s="83">
        <v>6.8000000000000005E-2</v>
      </c>
      <c r="J22" s="84">
        <v>16</v>
      </c>
      <c r="K22" s="85"/>
      <c r="L22" s="86">
        <v>0.64</v>
      </c>
      <c r="M22" s="83">
        <v>12.8</v>
      </c>
      <c r="N22" s="75">
        <v>44.8</v>
      </c>
      <c r="O22" s="87">
        <v>67.2</v>
      </c>
      <c r="P22" s="86">
        <v>0.96</v>
      </c>
    </row>
    <row r="23" spans="1:16" x14ac:dyDescent="0.25">
      <c r="A23" s="41"/>
      <c r="B23" s="57" t="s">
        <v>55</v>
      </c>
      <c r="C23" s="43"/>
      <c r="D23" s="88">
        <v>900</v>
      </c>
      <c r="E23" s="89">
        <f t="shared" ref="E23:J23" si="2">SUM(E15:E22)</f>
        <v>24.59</v>
      </c>
      <c r="F23" s="90">
        <f t="shared" si="2"/>
        <v>22.919999999999998</v>
      </c>
      <c r="G23" s="90">
        <f t="shared" si="2"/>
        <v>130.68</v>
      </c>
      <c r="H23" s="91">
        <f t="shared" si="2"/>
        <v>827.36000000000013</v>
      </c>
      <c r="I23" s="89">
        <f t="shared" si="2"/>
        <v>0.37300000000000005</v>
      </c>
      <c r="J23" s="90">
        <f t="shared" si="2"/>
        <v>51.47</v>
      </c>
      <c r="K23" s="90">
        <f>SUM(K15:K21)</f>
        <v>62.88</v>
      </c>
      <c r="L23" s="92">
        <f>SUM(L15:L22)</f>
        <v>6.0099999999999989</v>
      </c>
      <c r="M23" s="89">
        <f>SUM(M15:M22)</f>
        <v>198.64000000000004</v>
      </c>
      <c r="N23" s="90">
        <f>SUM(N15:N22)</f>
        <v>367.35</v>
      </c>
      <c r="O23" s="90">
        <f>SUM(O15:O22)</f>
        <v>184.71</v>
      </c>
      <c r="P23" s="92">
        <f>SUM(P15:P22)</f>
        <v>7.11</v>
      </c>
    </row>
    <row r="24" spans="1:16" x14ac:dyDescent="0.25">
      <c r="A24" s="63"/>
      <c r="B24" s="93"/>
      <c r="C24" s="94"/>
      <c r="D24" s="63"/>
      <c r="E24" s="53"/>
      <c r="F24" s="51"/>
      <c r="G24" s="51"/>
      <c r="H24" s="82"/>
      <c r="I24" s="69"/>
      <c r="J24" s="70"/>
      <c r="K24" s="95"/>
      <c r="L24" s="96"/>
      <c r="M24" s="97"/>
      <c r="N24" s="98"/>
      <c r="O24" s="99"/>
      <c r="P24" s="100"/>
    </row>
    <row r="25" spans="1:16" ht="15.75" thickBot="1" x14ac:dyDescent="0.3">
      <c r="A25" s="101"/>
      <c r="B25" s="102" t="s">
        <v>56</v>
      </c>
      <c r="C25" s="103"/>
      <c r="D25" s="104">
        <v>1387</v>
      </c>
      <c r="E25" s="105">
        <f t="shared" ref="E25:P25" si="3">E13+E23</f>
        <v>36.35</v>
      </c>
      <c r="F25" s="106">
        <f t="shared" si="3"/>
        <v>41.569999999999993</v>
      </c>
      <c r="G25" s="106">
        <f t="shared" si="3"/>
        <v>204.64000000000001</v>
      </c>
      <c r="H25" s="107">
        <f t="shared" si="3"/>
        <v>1338.0900000000001</v>
      </c>
      <c r="I25" s="108">
        <f t="shared" si="3"/>
        <v>0.48900000000000005</v>
      </c>
      <c r="J25" s="106">
        <f t="shared" si="3"/>
        <v>55.36</v>
      </c>
      <c r="K25" s="106">
        <f t="shared" si="3"/>
        <v>196.68</v>
      </c>
      <c r="L25" s="109">
        <f t="shared" si="3"/>
        <v>6.9349999999999987</v>
      </c>
      <c r="M25" s="108">
        <f t="shared" si="3"/>
        <v>485.11</v>
      </c>
      <c r="N25" s="106">
        <f t="shared" si="3"/>
        <v>631.42000000000007</v>
      </c>
      <c r="O25" s="106">
        <f t="shared" si="3"/>
        <v>242.12</v>
      </c>
      <c r="P25" s="109">
        <f t="shared" si="3"/>
        <v>8.86</v>
      </c>
    </row>
  </sheetData>
  <mergeCells count="10">
    <mergeCell ref="B6:C6"/>
    <mergeCell ref="B14:C14"/>
    <mergeCell ref="B24:C24"/>
    <mergeCell ref="E3:G3"/>
    <mergeCell ref="I3:L3"/>
    <mergeCell ref="M3:P3"/>
    <mergeCell ref="B4:C4"/>
    <mergeCell ref="E4:G4"/>
    <mergeCell ref="I4:L4"/>
    <mergeCell ref="M4:P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C1" sqref="C1"/>
    </sheetView>
  </sheetViews>
  <sheetFormatPr defaultRowHeight="15" x14ac:dyDescent="0.25"/>
  <sheetData>
    <row r="1" spans="1:16" ht="15.75" x14ac:dyDescent="0.25">
      <c r="A1" s="1"/>
      <c r="B1" s="2" t="s">
        <v>0</v>
      </c>
      <c r="C1" s="3" t="s">
        <v>57</v>
      </c>
      <c r="D1" s="4"/>
      <c r="E1" s="1"/>
      <c r="F1" s="1"/>
      <c r="G1" s="1"/>
      <c r="H1" s="1"/>
      <c r="I1" s="5"/>
      <c r="J1" s="5"/>
      <c r="K1" s="5"/>
      <c r="L1" s="5"/>
      <c r="M1" s="5"/>
      <c r="N1" s="5"/>
      <c r="O1" s="5"/>
      <c r="P1" s="5"/>
    </row>
    <row r="2" spans="1:16" ht="16.5" thickBot="1" x14ac:dyDescent="0.3">
      <c r="A2" s="1"/>
      <c r="B2" s="6" t="s">
        <v>58</v>
      </c>
      <c r="C2" s="6"/>
      <c r="D2" s="5"/>
      <c r="E2" s="1"/>
      <c r="F2" s="1"/>
      <c r="G2" s="1"/>
      <c r="H2" s="1"/>
      <c r="I2" s="5"/>
      <c r="J2" s="5"/>
      <c r="K2" s="5"/>
      <c r="L2" s="5"/>
      <c r="M2" s="5"/>
      <c r="N2" s="5"/>
      <c r="O2" s="5"/>
      <c r="P2" s="5"/>
    </row>
    <row r="3" spans="1:16" x14ac:dyDescent="0.25">
      <c r="A3" s="7"/>
      <c r="B3" s="8"/>
      <c r="C3" s="9"/>
      <c r="D3" s="8"/>
      <c r="E3" s="10" t="s">
        <v>2</v>
      </c>
      <c r="F3" s="11"/>
      <c r="G3" s="11"/>
      <c r="H3" s="12" t="s">
        <v>3</v>
      </c>
      <c r="I3" s="10" t="s">
        <v>4</v>
      </c>
      <c r="J3" s="11"/>
      <c r="K3" s="11"/>
      <c r="L3" s="13"/>
      <c r="M3" s="10" t="s">
        <v>5</v>
      </c>
      <c r="N3" s="11"/>
      <c r="O3" s="11"/>
      <c r="P3" s="13"/>
    </row>
    <row r="4" spans="1:16" ht="15.75" thickBot="1" x14ac:dyDescent="0.3">
      <c r="A4" s="14" t="s">
        <v>6</v>
      </c>
      <c r="B4" s="15" t="s">
        <v>7</v>
      </c>
      <c r="C4" s="16"/>
      <c r="D4" s="17" t="s">
        <v>8</v>
      </c>
      <c r="E4" s="18" t="s">
        <v>9</v>
      </c>
      <c r="F4" s="19"/>
      <c r="G4" s="19"/>
      <c r="H4" s="14" t="s">
        <v>10</v>
      </c>
      <c r="I4" s="18" t="s">
        <v>11</v>
      </c>
      <c r="J4" s="19"/>
      <c r="K4" s="19"/>
      <c r="L4" s="20"/>
      <c r="M4" s="18" t="s">
        <v>12</v>
      </c>
      <c r="N4" s="19"/>
      <c r="O4" s="19"/>
      <c r="P4" s="20"/>
    </row>
    <row r="5" spans="1:16" ht="15.75" thickBot="1" x14ac:dyDescent="0.3">
      <c r="A5" s="21"/>
      <c r="B5" s="22"/>
      <c r="C5" s="23"/>
      <c r="D5" s="24" t="s">
        <v>13</v>
      </c>
      <c r="E5" s="24" t="s">
        <v>14</v>
      </c>
      <c r="F5" s="24" t="s">
        <v>15</v>
      </c>
      <c r="G5" s="17" t="s">
        <v>16</v>
      </c>
      <c r="H5" s="25" t="s">
        <v>17</v>
      </c>
      <c r="I5" s="26" t="s">
        <v>18</v>
      </c>
      <c r="J5" s="26" t="s">
        <v>19</v>
      </c>
      <c r="K5" s="26" t="s">
        <v>20</v>
      </c>
      <c r="L5" s="26" t="s">
        <v>21</v>
      </c>
      <c r="M5" s="26" t="s">
        <v>22</v>
      </c>
      <c r="N5" s="26" t="s">
        <v>23</v>
      </c>
      <c r="O5" s="26" t="s">
        <v>24</v>
      </c>
      <c r="P5" s="26" t="s">
        <v>25</v>
      </c>
    </row>
    <row r="6" spans="1:16" ht="15.75" thickBot="1" x14ac:dyDescent="0.3">
      <c r="A6" s="27">
        <v>1</v>
      </c>
      <c r="B6" s="28">
        <v>2</v>
      </c>
      <c r="C6" s="29"/>
      <c r="D6" s="30">
        <v>3</v>
      </c>
      <c r="E6" s="31">
        <v>4</v>
      </c>
      <c r="F6" s="31">
        <v>5</v>
      </c>
      <c r="G6" s="31">
        <v>6</v>
      </c>
      <c r="H6" s="32">
        <v>7</v>
      </c>
      <c r="I6" s="33">
        <v>8</v>
      </c>
      <c r="J6" s="33">
        <v>9</v>
      </c>
      <c r="K6" s="33">
        <v>10</v>
      </c>
      <c r="L6" s="33">
        <v>11</v>
      </c>
      <c r="M6" s="33">
        <v>12</v>
      </c>
      <c r="N6" s="33">
        <v>13</v>
      </c>
      <c r="O6" s="33">
        <v>14</v>
      </c>
      <c r="P6" s="33">
        <v>15</v>
      </c>
    </row>
    <row r="7" spans="1:16" x14ac:dyDescent="0.25">
      <c r="A7" s="34"/>
      <c r="B7" s="35"/>
      <c r="C7" s="36" t="s">
        <v>26</v>
      </c>
      <c r="D7" s="34"/>
      <c r="E7" s="37"/>
      <c r="F7" s="38"/>
      <c r="G7" s="38"/>
      <c r="H7" s="39"/>
      <c r="I7" s="37"/>
      <c r="J7" s="38"/>
      <c r="K7" s="38"/>
      <c r="L7" s="40"/>
      <c r="M7" s="37"/>
      <c r="N7" s="38"/>
      <c r="O7" s="38"/>
      <c r="P7" s="40"/>
    </row>
    <row r="8" spans="1:16" x14ac:dyDescent="0.25">
      <c r="A8" s="41" t="s">
        <v>27</v>
      </c>
      <c r="B8" s="42" t="s">
        <v>28</v>
      </c>
      <c r="C8" s="43"/>
      <c r="D8" s="41" t="s">
        <v>59</v>
      </c>
      <c r="E8" s="44">
        <v>6.93</v>
      </c>
      <c r="F8" s="45">
        <v>8.25</v>
      </c>
      <c r="G8" s="45">
        <v>50.88</v>
      </c>
      <c r="H8" s="46">
        <f>(E8+G8)*4+F8*9</f>
        <v>305.49</v>
      </c>
      <c r="I8" s="47">
        <v>7.4999999999999997E-2</v>
      </c>
      <c r="J8" s="48">
        <v>1.2</v>
      </c>
      <c r="K8" s="49">
        <v>68.5</v>
      </c>
      <c r="L8" s="50">
        <v>0.28999999999999998</v>
      </c>
      <c r="M8" s="44">
        <v>163.38</v>
      </c>
      <c r="N8" s="45">
        <v>196.75</v>
      </c>
      <c r="O8" s="51">
        <v>45.58</v>
      </c>
      <c r="P8" s="52">
        <v>0.75</v>
      </c>
    </row>
    <row r="9" spans="1:16" x14ac:dyDescent="0.25">
      <c r="A9" s="41" t="s">
        <v>30</v>
      </c>
      <c r="B9" s="42" t="s">
        <v>31</v>
      </c>
      <c r="C9" s="43"/>
      <c r="D9" s="41" t="s">
        <v>32</v>
      </c>
      <c r="E9" s="44">
        <v>0.13</v>
      </c>
      <c r="F9" s="45">
        <v>0.02</v>
      </c>
      <c r="G9" s="45">
        <v>15.2</v>
      </c>
      <c r="H9" s="46">
        <f>(E9+G9)*4+F9*9</f>
        <v>61.5</v>
      </c>
      <c r="I9" s="47"/>
      <c r="J9" s="51">
        <v>2.83</v>
      </c>
      <c r="K9" s="51"/>
      <c r="L9" s="52">
        <v>0.01</v>
      </c>
      <c r="M9" s="53">
        <v>14.2</v>
      </c>
      <c r="N9" s="51">
        <v>4.4000000000000004</v>
      </c>
      <c r="O9" s="51">
        <v>2.4</v>
      </c>
      <c r="P9" s="52">
        <v>0.36</v>
      </c>
    </row>
    <row r="10" spans="1:16" x14ac:dyDescent="0.25">
      <c r="A10" s="41" t="s">
        <v>33</v>
      </c>
      <c r="B10" s="42" t="s">
        <v>34</v>
      </c>
      <c r="C10" s="43"/>
      <c r="D10" s="41">
        <v>15</v>
      </c>
      <c r="E10" s="44">
        <v>3.48</v>
      </c>
      <c r="F10" s="45">
        <v>4.43</v>
      </c>
      <c r="G10" s="45"/>
      <c r="H10" s="46">
        <f>(E10+G10)*4+F10*9</f>
        <v>53.79</v>
      </c>
      <c r="I10" s="54">
        <v>5.0000000000000001E-3</v>
      </c>
      <c r="J10" s="51">
        <v>0.1</v>
      </c>
      <c r="K10" s="45">
        <v>39</v>
      </c>
      <c r="L10" s="52">
        <v>7.4999999999999997E-2</v>
      </c>
      <c r="M10" s="44">
        <v>132</v>
      </c>
      <c r="N10" s="51">
        <v>75</v>
      </c>
      <c r="O10" s="51">
        <v>5.25</v>
      </c>
      <c r="P10" s="52">
        <v>0.15</v>
      </c>
    </row>
    <row r="11" spans="1:16" x14ac:dyDescent="0.25">
      <c r="A11" s="55" t="s">
        <v>35</v>
      </c>
      <c r="B11" s="42" t="s">
        <v>36</v>
      </c>
      <c r="C11" s="43"/>
      <c r="D11" s="55" t="s">
        <v>37</v>
      </c>
      <c r="E11" s="44">
        <v>0.08</v>
      </c>
      <c r="F11" s="45">
        <v>7.25</v>
      </c>
      <c r="G11" s="45">
        <v>0.13</v>
      </c>
      <c r="H11" s="46">
        <f>(E11+G11)*4+F11*9</f>
        <v>66.09</v>
      </c>
      <c r="I11" s="54">
        <v>1E-3</v>
      </c>
      <c r="J11" s="48"/>
      <c r="K11" s="49">
        <v>40</v>
      </c>
      <c r="L11" s="52">
        <v>0.11</v>
      </c>
      <c r="M11" s="53">
        <v>2.4</v>
      </c>
      <c r="N11" s="51"/>
      <c r="O11" s="51">
        <v>3</v>
      </c>
      <c r="P11" s="52">
        <v>0.02</v>
      </c>
    </row>
    <row r="12" spans="1:16" x14ac:dyDescent="0.25">
      <c r="A12" s="41"/>
      <c r="B12" s="42" t="s">
        <v>38</v>
      </c>
      <c r="C12" s="43"/>
      <c r="D12" s="41">
        <v>30</v>
      </c>
      <c r="E12" s="44">
        <v>2.4700000000000002</v>
      </c>
      <c r="F12" s="45">
        <v>0.31</v>
      </c>
      <c r="G12" s="45">
        <v>17.93</v>
      </c>
      <c r="H12" s="46">
        <f>(E12+G12)*4+F12*9</f>
        <v>84.39</v>
      </c>
      <c r="I12" s="53">
        <v>0.05</v>
      </c>
      <c r="J12" s="48"/>
      <c r="K12" s="48"/>
      <c r="L12" s="52">
        <v>0.5</v>
      </c>
      <c r="M12" s="53">
        <v>7.2</v>
      </c>
      <c r="N12" s="45">
        <v>27.23</v>
      </c>
      <c r="O12" s="51">
        <v>10.3</v>
      </c>
      <c r="P12" s="52">
        <v>0.62</v>
      </c>
    </row>
    <row r="13" spans="1:16" x14ac:dyDescent="0.25">
      <c r="A13" s="56"/>
      <c r="B13" s="57" t="s">
        <v>39</v>
      </c>
      <c r="C13" s="43"/>
      <c r="D13" s="58" t="s">
        <v>60</v>
      </c>
      <c r="E13" s="59">
        <f>SUM(E8:E12)</f>
        <v>13.09</v>
      </c>
      <c r="F13" s="60">
        <f>SUM(F8:F12)</f>
        <v>20.259999999999998</v>
      </c>
      <c r="G13" s="60">
        <f>SUM(G8:G12)</f>
        <v>84.139999999999986</v>
      </c>
      <c r="H13" s="61">
        <f>SUM(H8:H12)</f>
        <v>571.26</v>
      </c>
      <c r="I13" s="59">
        <f t="shared" ref="I13:P13" si="0">SUM(I8:I12)</f>
        <v>0.13100000000000001</v>
      </c>
      <c r="J13" s="60">
        <f t="shared" si="0"/>
        <v>4.13</v>
      </c>
      <c r="K13" s="60">
        <f t="shared" si="0"/>
        <v>147.5</v>
      </c>
      <c r="L13" s="62">
        <f t="shared" si="0"/>
        <v>0.98499999999999999</v>
      </c>
      <c r="M13" s="59">
        <f t="shared" si="0"/>
        <v>319.17999999999995</v>
      </c>
      <c r="N13" s="60">
        <f t="shared" si="0"/>
        <v>303.38</v>
      </c>
      <c r="O13" s="60">
        <f t="shared" si="0"/>
        <v>66.53</v>
      </c>
      <c r="P13" s="62">
        <f t="shared" si="0"/>
        <v>1.9</v>
      </c>
    </row>
    <row r="14" spans="1:16" x14ac:dyDescent="0.25">
      <c r="A14" s="63"/>
      <c r="B14" s="64" t="s">
        <v>41</v>
      </c>
      <c r="C14" s="65"/>
      <c r="D14" s="63"/>
      <c r="E14" s="66"/>
      <c r="F14" s="67"/>
      <c r="G14" s="67"/>
      <c r="H14" s="68"/>
      <c r="I14" s="69"/>
      <c r="J14" s="70"/>
      <c r="K14" s="48"/>
      <c r="L14" s="50"/>
      <c r="M14" s="53"/>
      <c r="N14" s="51"/>
      <c r="O14" s="51"/>
      <c r="P14" s="52"/>
    </row>
    <row r="15" spans="1:16" x14ac:dyDescent="0.25">
      <c r="A15" s="71" t="s">
        <v>42</v>
      </c>
      <c r="B15" s="72" t="s">
        <v>43</v>
      </c>
      <c r="C15" s="73"/>
      <c r="D15" s="71">
        <v>250</v>
      </c>
      <c r="E15" s="74">
        <v>2.75</v>
      </c>
      <c r="F15" s="75">
        <v>2.88</v>
      </c>
      <c r="G15" s="75">
        <v>17.13</v>
      </c>
      <c r="H15" s="46">
        <f t="shared" ref="H15:H22" si="1">(E15+G15)*4+F15*9</f>
        <v>105.44</v>
      </c>
      <c r="I15" s="47">
        <v>0.11</v>
      </c>
      <c r="J15" s="51">
        <v>8.25</v>
      </c>
      <c r="K15" s="48"/>
      <c r="L15" s="50">
        <v>1.43</v>
      </c>
      <c r="M15" s="53">
        <v>29.2</v>
      </c>
      <c r="N15" s="51">
        <v>67.569999999999993</v>
      </c>
      <c r="O15" s="51">
        <v>27.27</v>
      </c>
      <c r="P15" s="52">
        <v>1.1299999999999999</v>
      </c>
    </row>
    <row r="16" spans="1:16" x14ac:dyDescent="0.25">
      <c r="A16" s="71" t="s">
        <v>44</v>
      </c>
      <c r="B16" s="72" t="s">
        <v>45</v>
      </c>
      <c r="C16" s="73"/>
      <c r="D16" s="71">
        <v>100</v>
      </c>
      <c r="E16" s="74">
        <v>14</v>
      </c>
      <c r="F16" s="75">
        <v>12.33</v>
      </c>
      <c r="G16" s="75">
        <v>17.11</v>
      </c>
      <c r="H16" s="46">
        <f t="shared" si="1"/>
        <v>235.41</v>
      </c>
      <c r="I16" s="47">
        <v>8.8999999999999996E-2</v>
      </c>
      <c r="J16" s="51">
        <v>1.2</v>
      </c>
      <c r="K16" s="48">
        <v>56.53</v>
      </c>
      <c r="L16" s="50">
        <v>0.92</v>
      </c>
      <c r="M16" s="53">
        <v>46.59</v>
      </c>
      <c r="N16" s="45">
        <v>147.33000000000001</v>
      </c>
      <c r="O16" s="51">
        <v>30.55</v>
      </c>
      <c r="P16" s="52">
        <v>1.46</v>
      </c>
    </row>
    <row r="17" spans="1:16" x14ac:dyDescent="0.25">
      <c r="A17" s="41" t="s">
        <v>46</v>
      </c>
      <c r="B17" s="42" t="s">
        <v>47</v>
      </c>
      <c r="C17" s="43"/>
      <c r="D17" s="41">
        <v>50</v>
      </c>
      <c r="E17" s="44">
        <v>0.57999999999999996</v>
      </c>
      <c r="F17" s="45">
        <v>3.1</v>
      </c>
      <c r="G17" s="45">
        <v>4</v>
      </c>
      <c r="H17" s="46">
        <f>(E17+G17)*4+F17*9</f>
        <v>46.22</v>
      </c>
      <c r="I17" s="47">
        <v>0.01</v>
      </c>
      <c r="J17" s="51">
        <v>1.19</v>
      </c>
      <c r="K17" s="48">
        <v>12</v>
      </c>
      <c r="L17" s="50">
        <v>0.12</v>
      </c>
      <c r="M17" s="53">
        <v>7.9</v>
      </c>
      <c r="N17" s="51">
        <v>5.8</v>
      </c>
      <c r="O17" s="51">
        <v>11.1</v>
      </c>
      <c r="P17" s="52">
        <v>0.2</v>
      </c>
    </row>
    <row r="18" spans="1:16" x14ac:dyDescent="0.25">
      <c r="A18" s="41" t="s">
        <v>48</v>
      </c>
      <c r="B18" s="42" t="s">
        <v>49</v>
      </c>
      <c r="C18" s="43"/>
      <c r="D18" s="41">
        <v>180</v>
      </c>
      <c r="E18" s="76">
        <v>3.72</v>
      </c>
      <c r="F18" s="77">
        <v>5.88</v>
      </c>
      <c r="G18" s="77">
        <v>16.920000000000002</v>
      </c>
      <c r="H18" s="46">
        <f t="shared" si="1"/>
        <v>135.48000000000002</v>
      </c>
      <c r="I18" s="47">
        <v>4.8000000000000001E-2</v>
      </c>
      <c r="J18" s="45">
        <v>30.84</v>
      </c>
      <c r="K18" s="48"/>
      <c r="L18" s="50">
        <v>3.12</v>
      </c>
      <c r="M18" s="53">
        <v>99.8</v>
      </c>
      <c r="N18" s="51">
        <v>72.25</v>
      </c>
      <c r="O18" s="51">
        <v>37.18</v>
      </c>
      <c r="P18" s="52">
        <v>1.45</v>
      </c>
    </row>
    <row r="19" spans="1:16" x14ac:dyDescent="0.25">
      <c r="A19" s="78" t="s">
        <v>50</v>
      </c>
      <c r="B19" s="42" t="s">
        <v>51</v>
      </c>
      <c r="C19" s="43"/>
      <c r="D19" s="79">
        <v>200</v>
      </c>
      <c r="E19" s="44">
        <v>0.16</v>
      </c>
      <c r="F19" s="45">
        <v>0.16</v>
      </c>
      <c r="G19" s="45">
        <v>27.88</v>
      </c>
      <c r="H19" s="80">
        <f t="shared" si="1"/>
        <v>113.6</v>
      </c>
      <c r="I19" s="81">
        <v>0.01</v>
      </c>
      <c r="J19" s="48">
        <v>0.9</v>
      </c>
      <c r="K19" s="48"/>
      <c r="L19" s="82">
        <v>0.08</v>
      </c>
      <c r="M19" s="53">
        <v>14.18</v>
      </c>
      <c r="N19" s="51">
        <v>4.4000000000000004</v>
      </c>
      <c r="O19" s="51">
        <v>5.14</v>
      </c>
      <c r="P19" s="52">
        <v>0.95</v>
      </c>
    </row>
    <row r="20" spans="1:16" x14ac:dyDescent="0.25">
      <c r="A20" s="41"/>
      <c r="B20" s="42" t="s">
        <v>52</v>
      </c>
      <c r="C20" s="43"/>
      <c r="D20" s="41">
        <v>30</v>
      </c>
      <c r="E20" s="44">
        <v>1.98</v>
      </c>
      <c r="F20" s="45">
        <v>0.36</v>
      </c>
      <c r="G20" s="45">
        <v>10.02</v>
      </c>
      <c r="H20" s="46">
        <f t="shared" si="1"/>
        <v>51.24</v>
      </c>
      <c r="I20" s="53">
        <v>0.05</v>
      </c>
      <c r="J20" s="48"/>
      <c r="K20" s="48"/>
      <c r="L20" s="52">
        <v>0.27</v>
      </c>
      <c r="M20" s="53">
        <v>10.5</v>
      </c>
      <c r="N20" s="45">
        <v>47.4</v>
      </c>
      <c r="O20" s="51">
        <v>14.1</v>
      </c>
      <c r="P20" s="52">
        <v>1.17</v>
      </c>
    </row>
    <row r="21" spans="1:16" x14ac:dyDescent="0.25">
      <c r="A21" s="41"/>
      <c r="B21" s="42" t="s">
        <v>38</v>
      </c>
      <c r="C21" s="43"/>
      <c r="D21" s="110">
        <v>30</v>
      </c>
      <c r="E21" s="111">
        <v>2.4700000000000002</v>
      </c>
      <c r="F21" s="45">
        <v>0.31</v>
      </c>
      <c r="G21" s="45">
        <v>17.93</v>
      </c>
      <c r="H21" s="80">
        <f>(E21+G21)*4+F21*9</f>
        <v>84.39</v>
      </c>
      <c r="I21" s="53">
        <v>0.05</v>
      </c>
      <c r="J21" s="48"/>
      <c r="K21" s="51"/>
      <c r="L21" s="52">
        <v>0.5</v>
      </c>
      <c r="M21" s="53">
        <v>7.2</v>
      </c>
      <c r="N21" s="45">
        <v>27.23</v>
      </c>
      <c r="O21" s="51">
        <v>10.3</v>
      </c>
      <c r="P21" s="52">
        <v>0.62</v>
      </c>
    </row>
    <row r="22" spans="1:16" x14ac:dyDescent="0.25">
      <c r="A22" s="41" t="s">
        <v>53</v>
      </c>
      <c r="B22" s="42" t="s">
        <v>54</v>
      </c>
      <c r="C22" s="43"/>
      <c r="D22" s="71">
        <v>170</v>
      </c>
      <c r="E22" s="74">
        <v>2.5499999999999998</v>
      </c>
      <c r="F22" s="75">
        <v>0.85</v>
      </c>
      <c r="G22" s="75">
        <v>35.700000000000003</v>
      </c>
      <c r="H22" s="46">
        <f t="shared" si="1"/>
        <v>160.65</v>
      </c>
      <c r="I22" s="83">
        <v>0.08</v>
      </c>
      <c r="J22" s="84">
        <v>17</v>
      </c>
      <c r="K22" s="85"/>
      <c r="L22" s="86">
        <v>0.68</v>
      </c>
      <c r="M22" s="83">
        <v>13.6</v>
      </c>
      <c r="N22" s="75">
        <v>47.6</v>
      </c>
      <c r="O22" s="87">
        <v>71.400000000000006</v>
      </c>
      <c r="P22" s="86">
        <v>1.02</v>
      </c>
    </row>
    <row r="23" spans="1:16" x14ac:dyDescent="0.25">
      <c r="A23" s="41"/>
      <c r="B23" s="57" t="s">
        <v>55</v>
      </c>
      <c r="C23" s="43"/>
      <c r="D23" s="88">
        <v>1010</v>
      </c>
      <c r="E23" s="89">
        <f t="shared" ref="E23:J23" si="2">SUM(E15:E22)</f>
        <v>28.209999999999997</v>
      </c>
      <c r="F23" s="90">
        <f t="shared" si="2"/>
        <v>25.87</v>
      </c>
      <c r="G23" s="90">
        <f t="shared" si="2"/>
        <v>146.69</v>
      </c>
      <c r="H23" s="91">
        <f t="shared" si="2"/>
        <v>932.43000000000006</v>
      </c>
      <c r="I23" s="89">
        <f t="shared" si="2"/>
        <v>0.44700000000000001</v>
      </c>
      <c r="J23" s="90">
        <f t="shared" si="2"/>
        <v>59.379999999999995</v>
      </c>
      <c r="K23" s="90">
        <f>SUM(K15:K21)</f>
        <v>68.53</v>
      </c>
      <c r="L23" s="92">
        <f>SUM(L15:L22)</f>
        <v>7.1199999999999992</v>
      </c>
      <c r="M23" s="89">
        <f>SUM(M15:M22)</f>
        <v>228.97</v>
      </c>
      <c r="N23" s="90">
        <f>SUM(N15:N22)</f>
        <v>419.58000000000004</v>
      </c>
      <c r="O23" s="90">
        <f>SUM(O15:O22)</f>
        <v>207.04</v>
      </c>
      <c r="P23" s="92">
        <f>SUM(P15:P22)</f>
        <v>8</v>
      </c>
    </row>
    <row r="24" spans="1:16" x14ac:dyDescent="0.25">
      <c r="A24" s="63"/>
      <c r="B24" s="93"/>
      <c r="C24" s="94"/>
      <c r="D24" s="63"/>
      <c r="E24" s="53"/>
      <c r="F24" s="51"/>
      <c r="G24" s="51"/>
      <c r="H24" s="82"/>
      <c r="I24" s="69"/>
      <c r="J24" s="70"/>
      <c r="K24" s="95"/>
      <c r="L24" s="96"/>
      <c r="M24" s="97"/>
      <c r="N24" s="98"/>
      <c r="O24" s="99"/>
      <c r="P24" s="100"/>
    </row>
    <row r="25" spans="1:16" ht="15.75" thickBot="1" x14ac:dyDescent="0.3">
      <c r="A25" s="101"/>
      <c r="B25" s="102" t="s">
        <v>56</v>
      </c>
      <c r="C25" s="103"/>
      <c r="D25" s="104">
        <f>D13+D23</f>
        <v>1547</v>
      </c>
      <c r="E25" s="105">
        <f t="shared" ref="E25:P25" si="3">E13+E23</f>
        <v>41.3</v>
      </c>
      <c r="F25" s="106">
        <f t="shared" si="3"/>
        <v>46.129999999999995</v>
      </c>
      <c r="G25" s="106">
        <f t="shared" si="3"/>
        <v>230.82999999999998</v>
      </c>
      <c r="H25" s="107">
        <f t="shared" si="3"/>
        <v>1503.69</v>
      </c>
      <c r="I25" s="108">
        <f t="shared" si="3"/>
        <v>0.57800000000000007</v>
      </c>
      <c r="J25" s="106">
        <f t="shared" si="3"/>
        <v>63.51</v>
      </c>
      <c r="K25" s="106">
        <f t="shared" si="3"/>
        <v>216.03</v>
      </c>
      <c r="L25" s="109">
        <f t="shared" si="3"/>
        <v>8.1049999999999986</v>
      </c>
      <c r="M25" s="108">
        <f t="shared" si="3"/>
        <v>548.15</v>
      </c>
      <c r="N25" s="106">
        <f t="shared" si="3"/>
        <v>722.96</v>
      </c>
      <c r="O25" s="106">
        <f t="shared" si="3"/>
        <v>273.57</v>
      </c>
      <c r="P25" s="109">
        <f t="shared" si="3"/>
        <v>9.9</v>
      </c>
    </row>
  </sheetData>
  <mergeCells count="10">
    <mergeCell ref="B6:C6"/>
    <mergeCell ref="B14:C14"/>
    <mergeCell ref="B24:C24"/>
    <mergeCell ref="E3:G3"/>
    <mergeCell ref="I3:L3"/>
    <mergeCell ref="M3:P3"/>
    <mergeCell ref="B4:C4"/>
    <mergeCell ref="E4:G4"/>
    <mergeCell ref="I4:L4"/>
    <mergeCell ref="M4:P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6,6 - 10 лет</vt:lpstr>
      <vt:lpstr>11 -17 лет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2022-06-20T05:23:55Z</dcterms:created>
  <dcterms:modified xsi:type="dcterms:W3CDTF">2022-06-20T05:28:32Z</dcterms:modified>
</cp:coreProperties>
</file>